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63" firstSheet="4" activeTab="9"/>
  </bookViews>
  <sheets>
    <sheet name="Info Section Cover Sheet" sheetId="1" r:id="rId1"/>
    <sheet name="Suggested Non-Price Criteria " sheetId="2" r:id="rId2"/>
    <sheet name="Sample Bid Point Calculator" sheetId="3" r:id="rId3"/>
    <sheet name="Bid Point Calculator" sheetId="4" r:id="rId4"/>
    <sheet name="Labor &amp; Fringe Worksheet" sheetId="5" r:id="rId5"/>
    <sheet name="Cost Information" sheetId="6" r:id="rId6"/>
    <sheet name="SD Info - Lunch" sheetId="7" r:id="rId7"/>
    <sheet name="SD Info - Brkfst" sheetId="8" r:id="rId8"/>
    <sheet name="Revenue Info" sheetId="9" r:id="rId9"/>
    <sheet name="Meals-Meal Equiv Calculator" sheetId="10" r:id="rId10"/>
    <sheet name="Bldg Demographics" sheetId="11" r:id="rId11"/>
    <sheet name="Services by Location" sheetId="12" r:id="rId12"/>
    <sheet name=" Cost Responsibility Detail Sht" sheetId="13" r:id="rId13"/>
    <sheet name="Claims for Reimbursement" sheetId="14" r:id="rId14"/>
    <sheet name="Lunch Menu" sheetId="15" r:id="rId15"/>
    <sheet name="Breakfast Menu" sheetId="16" r:id="rId16"/>
    <sheet name="Instructions for Food Spec Sht" sheetId="17" r:id="rId17"/>
    <sheet name="Food Specification Examples" sheetId="18" r:id="rId18"/>
    <sheet name="Sample Food Spec Sheet  " sheetId="19" r:id="rId19"/>
    <sheet name="Food Spec Sheet " sheetId="20" r:id="rId20"/>
    <sheet name="Bid Sheet Cover" sheetId="21" r:id="rId21"/>
    <sheet name="Cost Reimb Bid Sheet" sheetId="22" r:id="rId22"/>
    <sheet name="Fixed Price Bid Sheet " sheetId="23" r:id="rId23"/>
  </sheets>
  <definedNames>
    <definedName name="_xlnm.Print_Area" localSheetId="3">'Bid Point Calculator'!$A$1:$H$20</definedName>
    <definedName name="_xlnm.Print_Area" localSheetId="10">'Bldg Demographics'!$A$1:$F$36</definedName>
    <definedName name="_xlnm.Print_Area" localSheetId="5">'Cost Information'!$A$1:$B$25</definedName>
    <definedName name="_xlnm.Print_Area" localSheetId="4">'Labor &amp; Fringe Worksheet'!$A$1:$Q$50</definedName>
    <definedName name="_xlnm.Print_Area" localSheetId="9">'Meals-Meal Equiv Calculator'!$A$1:$D$25</definedName>
    <definedName name="_xlnm.Print_Area" localSheetId="8">'Revenue Info'!$A$1:$D$74</definedName>
    <definedName name="_xlnm.Print_Area" localSheetId="2">'Sample Bid Point Calculator'!$A$1:$H$36</definedName>
    <definedName name="_xlnm.Print_Area" localSheetId="7">'SD Info - Brkfst'!$A$1:$H$40</definedName>
    <definedName name="_xlnm.Print_Area" localSheetId="6">'SD Info - Lunch'!$A$1:$H$41</definedName>
    <definedName name="_xlnm.Print_Area" localSheetId="11">'Services by Location'!$A$1:$H$33</definedName>
  </definedNames>
  <calcPr fullCalcOnLoad="1"/>
</workbook>
</file>

<file path=xl/sharedStrings.xml><?xml version="1.0" encoding="utf-8"?>
<sst xmlns="http://schemas.openxmlformats.org/spreadsheetml/2006/main" count="1840" uniqueCount="791">
  <si>
    <t>Bid Calculation and Evaluation Criteria</t>
  </si>
  <si>
    <t>Subtract lowest bid from bid above</t>
  </si>
  <si>
    <t>TOTAL</t>
  </si>
  <si>
    <t>Subtract answer above from 1</t>
  </si>
  <si>
    <t>Divide answer from above by lowest bid</t>
  </si>
  <si>
    <t>Multiply answer above by 51 or more</t>
  </si>
  <si>
    <t>Pts. Below</t>
  </si>
  <si>
    <t>Company Name</t>
  </si>
  <si>
    <t>COST INFORMATION</t>
  </si>
  <si>
    <t>TOTAL COST</t>
  </si>
  <si>
    <t>Food Cost-Including commodities delivery charge</t>
  </si>
  <si>
    <t>Labor</t>
  </si>
  <si>
    <t>Fringe Benefits</t>
  </si>
  <si>
    <t>On-Site Manager Salary &amp; Benefits</t>
  </si>
  <si>
    <t>Contracted Services</t>
  </si>
  <si>
    <t>Transportation Cost</t>
  </si>
  <si>
    <t>Non-Food</t>
  </si>
  <si>
    <t>Indirect Cost (Assigned to food service)</t>
  </si>
  <si>
    <t>Other:</t>
  </si>
  <si>
    <t>Total</t>
  </si>
  <si>
    <t>Please refer to the district annual audit for additional cost information.</t>
  </si>
  <si>
    <r>
      <t>EXPENSES</t>
    </r>
    <r>
      <rPr>
        <sz val="10"/>
        <rFont val="Arial"/>
        <family val="0"/>
      </rPr>
      <t>: (</t>
    </r>
    <r>
      <rPr>
        <i/>
        <sz val="10"/>
        <rFont val="Arial"/>
        <family val="2"/>
      </rPr>
      <t>From Food Service Account</t>
    </r>
    <r>
      <rPr>
        <sz val="10"/>
        <rFont val="Arial"/>
        <family val="0"/>
      </rPr>
      <t>)</t>
    </r>
  </si>
  <si>
    <t>REVENUE INFORMATION</t>
  </si>
  <si>
    <t>LOCAL REVENUE</t>
  </si>
  <si>
    <t>Breakfasts:</t>
  </si>
  <si>
    <t>Number Sold:</t>
  </si>
  <si>
    <t>Paid</t>
  </si>
  <si>
    <t>Reduced</t>
  </si>
  <si>
    <t>Adult</t>
  </si>
  <si>
    <t>Lunches:</t>
  </si>
  <si>
    <t>Elementary Paid</t>
  </si>
  <si>
    <t>Secondary Paid</t>
  </si>
  <si>
    <t>Special Milk:</t>
  </si>
  <si>
    <t>*A la Carte Sales</t>
  </si>
  <si>
    <t>=</t>
  </si>
  <si>
    <t>Other, i.e., Head Start, Senior Citizens, etc.</t>
  </si>
  <si>
    <t>Other Sponsors</t>
  </si>
  <si>
    <t>Total Local Revenue</t>
  </si>
  <si>
    <t>*Includes income from vending machines, if applicable.</t>
  </si>
  <si>
    <t>FEDERAL REIMBURSEMENTS:</t>
  </si>
  <si>
    <t>Free</t>
  </si>
  <si>
    <t>Free, severe need</t>
  </si>
  <si>
    <t>Reduced, severe need</t>
  </si>
  <si>
    <t>Total Meals Reimbursement</t>
  </si>
  <si>
    <t>Special Milk Reimbursement</t>
  </si>
  <si>
    <t>Total Federal Reimbursement</t>
  </si>
  <si>
    <t>State Reimbursement</t>
  </si>
  <si>
    <t>Interest Income</t>
  </si>
  <si>
    <t>Total Revenue</t>
  </si>
  <si>
    <t>MEALS AND MEAL EQUIVALENT CALCULATOR</t>
  </si>
  <si>
    <t>Federal Free Lunch Rate</t>
  </si>
  <si>
    <t>+ Commodity Rate</t>
  </si>
  <si>
    <t>Meal Equivalents (Divide Income by Total)</t>
  </si>
  <si>
    <t>Reimbursable Meals Program.</t>
  </si>
  <si>
    <t>School</t>
  </si>
  <si>
    <t>Employee</t>
  </si>
  <si>
    <t>Hrly Pay</t>
  </si>
  <si>
    <t>Annual</t>
  </si>
  <si>
    <t>Wages</t>
  </si>
  <si>
    <t>Insurance</t>
  </si>
  <si>
    <t>Retirement</t>
  </si>
  <si>
    <t>LABOR AND FRINGE WORKSHEET</t>
  </si>
  <si>
    <t>Total Food Service</t>
  </si>
  <si>
    <t>SCHOOL DISTRICT INFORMATION: LUNCH PROGRAM…</t>
  </si>
  <si>
    <t>PRICES/COUNTS/OTHER INCOME</t>
  </si>
  <si>
    <t>Enrollment</t>
  </si>
  <si>
    <t>Meal Prices:</t>
  </si>
  <si>
    <t>Student</t>
  </si>
  <si>
    <t>Counts:</t>
  </si>
  <si>
    <t>A la Carte</t>
  </si>
  <si>
    <t>SCHOOL DISTRICT INFORMATION: BUILDING DEMOGRAPHICS</t>
  </si>
  <si>
    <t>AND SERVICE INFORMATION</t>
  </si>
  <si>
    <t>Grades</t>
  </si>
  <si>
    <t>Service Times</t>
  </si>
  <si>
    <t>Days/Year</t>
  </si>
  <si>
    <t>Meal System</t>
  </si>
  <si>
    <t>NuMenus or Food Based</t>
  </si>
  <si>
    <r>
      <t>SCHOOL DISTRICT INFORMATION:</t>
    </r>
    <r>
      <rPr>
        <sz val="12"/>
        <rFont val="Arial"/>
        <family val="2"/>
      </rPr>
      <t xml:space="preserve">  The services that are indicated below with an "x" are to be provided at the following locations.</t>
    </r>
  </si>
  <si>
    <t>Lunch</t>
  </si>
  <si>
    <t>Offer vs Serve</t>
  </si>
  <si>
    <t>Breakfast</t>
  </si>
  <si>
    <t>Meals</t>
  </si>
  <si>
    <t>Split Session</t>
  </si>
  <si>
    <t>Kindergarten</t>
  </si>
  <si>
    <t>Special Milk</t>
  </si>
  <si>
    <t>varies</t>
  </si>
  <si>
    <t>Price:</t>
  </si>
  <si>
    <t>SCHOOL DISTRICT INFORMATION: BREAKFAST PROGRAM…</t>
  </si>
  <si>
    <t>FSMC Administrative Cost and FSMC Management Fee, if applicable, have not been included.</t>
  </si>
  <si>
    <t>Retirement %</t>
  </si>
  <si>
    <t>FICA/Med %</t>
  </si>
  <si>
    <t>Wk Comp %</t>
  </si>
  <si>
    <t>Insurance &amp;</t>
  </si>
  <si>
    <t>Longevity</t>
  </si>
  <si>
    <t>Summer Programs</t>
  </si>
  <si>
    <t>Catering and Other Functions</t>
  </si>
  <si>
    <t>A la Carte and Other Income</t>
  </si>
  <si>
    <t>Breakfast Revenue:</t>
  </si>
  <si>
    <t>Lunch Revenue:</t>
  </si>
  <si>
    <t>Cost Responsibility Detail Sheet</t>
  </si>
  <si>
    <t>Areas of Responsibility</t>
  </si>
  <si>
    <t>Food</t>
  </si>
  <si>
    <t>Food Purchases</t>
  </si>
  <si>
    <t>FSMC</t>
  </si>
  <si>
    <t>SFA</t>
  </si>
  <si>
    <t>N/A</t>
  </si>
  <si>
    <t>Commodity Handling &amp; Processing Charges</t>
  </si>
  <si>
    <t>Processing and Payment of Invoices</t>
  </si>
  <si>
    <t>FSMC Employees</t>
  </si>
  <si>
    <t>Salary/Wages</t>
  </si>
  <si>
    <t>Fringe Benefits &amp; Insurance</t>
  </si>
  <si>
    <t>Payroll Taxes</t>
  </si>
  <si>
    <t>Workers Compensation</t>
  </si>
  <si>
    <t>Unemployment Compensation</t>
  </si>
  <si>
    <t>Preparation &amp; Processing of Payroll</t>
  </si>
  <si>
    <t>SFA Employees</t>
  </si>
  <si>
    <t>Miscellaneous/Additional Items</t>
  </si>
  <si>
    <t>Cleaning/Janitorial Supplies</t>
  </si>
  <si>
    <t>Paper/Disposable Supplies</t>
  </si>
  <si>
    <t>Tickets/Tokens/I.D. System</t>
  </si>
  <si>
    <t>Silverware/Glassware</t>
  </si>
  <si>
    <t>Initial Inventory</t>
  </si>
  <si>
    <t>Replacement During Operation</t>
  </si>
  <si>
    <t>Telephone</t>
  </si>
  <si>
    <t>Local</t>
  </si>
  <si>
    <t>Long Distance</t>
  </si>
  <si>
    <t>Uniforms</t>
  </si>
  <si>
    <t>Linens</t>
  </si>
  <si>
    <t>Laundry</t>
  </si>
  <si>
    <t>Trash Removal</t>
  </si>
  <si>
    <t>From Kitchen</t>
  </si>
  <si>
    <t>From Dining Area</t>
  </si>
  <si>
    <t>From Premises</t>
  </si>
  <si>
    <t>Pest Control</t>
  </si>
  <si>
    <t>Equipment Replacement &amp; Repair</t>
  </si>
  <si>
    <t>Non-expendable</t>
  </si>
  <si>
    <t>Expendable</t>
  </si>
  <si>
    <t>Products &amp; Public Liability</t>
  </si>
  <si>
    <t>Equipment Rental (explain)</t>
  </si>
  <si>
    <t>Car/Truck Rental (explain)</t>
  </si>
  <si>
    <t>Vehicle Maintenance</t>
  </si>
  <si>
    <t>Storage Costs</t>
  </si>
  <si>
    <t>Courier Services</t>
  </si>
  <si>
    <t>Non-FSMC Employee Recruitment</t>
  </si>
  <si>
    <t>Sales Tax</t>
  </si>
  <si>
    <t>Other Taxes and Materials</t>
  </si>
  <si>
    <t>Printing</t>
  </si>
  <si>
    <t>Promotional Materials</t>
  </si>
  <si>
    <t>Other (cannot include overhead expenses incurred by FSMC)</t>
  </si>
  <si>
    <t>Cleaning Responsibilties</t>
  </si>
  <si>
    <t>Preparation Areas</t>
  </si>
  <si>
    <t>Serving Areas</t>
  </si>
  <si>
    <t>Kitchen Floors</t>
  </si>
  <si>
    <t>Dining Room Floors</t>
  </si>
  <si>
    <t>Hoods, Duct Work</t>
  </si>
  <si>
    <t>Routine Cleaning of Tables and Chairs</t>
  </si>
  <si>
    <t>Cafeteria Walls</t>
  </si>
  <si>
    <t>Light Fixtures</t>
  </si>
  <si>
    <t>Windows</t>
  </si>
  <si>
    <t>Grease Traps</t>
  </si>
  <si>
    <t>Restrooms</t>
  </si>
  <si>
    <t>Attach a sample 21-day cycle Lunch Menu prepared by the SFA.  This menu must have</t>
  </si>
  <si>
    <t>must be used for the first 21-day cycle of the new school year.</t>
  </si>
  <si>
    <t>Attach a sample 21-day cycle Breakfast Menu prepared by the SFA.  This menu must have</t>
  </si>
  <si>
    <t xml:space="preserve">The School District Representative will fill out the Information </t>
  </si>
  <si>
    <t>contract before the pre-bid meeting.  This will represent all the</t>
  </si>
  <si>
    <t>the value placed on the non-price portion of the bid response.</t>
  </si>
  <si>
    <t>The Bid Point Calculator is used to calculate which bidder will</t>
  </si>
  <si>
    <t>Information Section</t>
  </si>
  <si>
    <t>Please note that the Evaluation Criteria is used to tell bidders</t>
  </si>
  <si>
    <t>District Manager Support</t>
  </si>
  <si>
    <t>Manager Candidate</t>
  </si>
  <si>
    <t>Marketing and Merchandising Plan</t>
  </si>
  <si>
    <t>Past Performance</t>
  </si>
  <si>
    <t>Plan of Operation</t>
  </si>
  <si>
    <t>Plan to Increase Participation</t>
  </si>
  <si>
    <t>(Insert on Bid Point Calculator Sheet)</t>
  </si>
  <si>
    <t>Indicate with an "x" whether the cost will be paid by the FSMC, the School District, or whether the cost does</t>
  </si>
  <si>
    <t>not apply to the prospective contract.</t>
  </si>
  <si>
    <t>Paid, severe need</t>
  </si>
  <si>
    <t>Non-Food (Supplies and Other Materials)</t>
  </si>
  <si>
    <t>win the contract.  This form is to be used when a school district</t>
  </si>
  <si>
    <t>Bid Point Calculator and Evaluation Criteria (Cost Reimbursable Contract Only)</t>
  </si>
  <si>
    <t>-List Non-Price Criteria Below-                                                             (points will total 100 when added to Bid Points)</t>
  </si>
  <si>
    <t>Building*</t>
  </si>
  <si>
    <t>Job Title*</t>
  </si>
  <si>
    <t>Daily Hrs*</t>
  </si>
  <si>
    <t>Days*</t>
  </si>
  <si>
    <t>Wages*</t>
  </si>
  <si>
    <t>Bid Sheet</t>
  </si>
  <si>
    <t xml:space="preserve">The SFA (School Food Authority) will provide a blank bid sheet with </t>
  </si>
  <si>
    <t>every IFB (Invitation for Bid) used for fixed price contracts or with</t>
  </si>
  <si>
    <t xml:space="preserve">every RFP (Request for Proposal) used for cost reimbursable </t>
  </si>
  <si>
    <t>contracts.</t>
  </si>
  <si>
    <t xml:space="preserve">The FSMC (Food Service Management Company) will return the </t>
  </si>
  <si>
    <t xml:space="preserve">completed bid sheet in a separate envelope marked "Bid Price Per </t>
  </si>
  <si>
    <t>Meal".</t>
  </si>
  <si>
    <t>presentations of the FSMC before opening the price portion.</t>
  </si>
  <si>
    <t>Use of a meal equivalent figure different than the one supplied by</t>
  </si>
  <si>
    <t>the SFA will cause the bid to be "non-responsive".</t>
  </si>
  <si>
    <t xml:space="preserve">The school district representative will insert the number of equivalent </t>
  </si>
  <si>
    <t xml:space="preserve">meals per year on the bid sheet.  The bid sheet will be inserted into </t>
  </si>
  <si>
    <t>Bid Sheet - Cost Reimbursable Contract</t>
  </si>
  <si>
    <t>Projected Operating Cost</t>
  </si>
  <si>
    <t>This bid is offered by</t>
  </si>
  <si>
    <t>(Food Service Management Company) based upon</t>
  </si>
  <si>
    <t>equivalent meals per year.</t>
  </si>
  <si>
    <t>"X" Bid Items</t>
  </si>
  <si>
    <t>Cost</t>
  </si>
  <si>
    <t>Food Cost - Including Commodities Delivery Charge</t>
  </si>
  <si>
    <t>On-Site Manager Salary and Benefits</t>
  </si>
  <si>
    <t>Contracted Services (not utilities or FSMC administrative costs)</t>
  </si>
  <si>
    <t>Non-Food Cost</t>
  </si>
  <si>
    <t>Utilities Paid by Food Service Fund</t>
  </si>
  <si>
    <t>Other (as defined on cost information sheet)</t>
  </si>
  <si>
    <t>FSMC Administrative Cost</t>
  </si>
  <si>
    <t>FSMC Management Fee</t>
  </si>
  <si>
    <t>Total Cost (Bid Items Only)</t>
  </si>
  <si>
    <t>Bid Price Per Meal (Total Cost divided by Equivalent Meals Per Year)</t>
  </si>
  <si>
    <t>Signed:</t>
  </si>
  <si>
    <t>Food Management Company Representative</t>
  </si>
  <si>
    <t>Date</t>
  </si>
  <si>
    <t>This form is to be submitted in a separate envelope marked:</t>
  </si>
  <si>
    <t>Bid Price Per Meal</t>
  </si>
  <si>
    <t xml:space="preserve">Insert this into the contract immediately before the </t>
  </si>
  <si>
    <t>signature page prior to signing.</t>
  </si>
  <si>
    <t>The Food Service Management Company must use the bid sheet provided by the school district in the pre-bid</t>
  </si>
  <si>
    <t>Bid Sheet - Fixed Price Contract</t>
  </si>
  <si>
    <t>$</t>
  </si>
  <si>
    <t>Per Equivalent Meal</t>
  </si>
  <si>
    <t xml:space="preserve">Food Management Company Representative </t>
  </si>
  <si>
    <t>Insert this page into the contract immediately before the</t>
  </si>
  <si>
    <t>Instructions for Food Specification Sheet</t>
  </si>
  <si>
    <t>Meat/Meat Alternate Specifications</t>
  </si>
  <si>
    <t>Product</t>
  </si>
  <si>
    <t>Quality</t>
  </si>
  <si>
    <t>Style/Variety</t>
  </si>
  <si>
    <t>Packed</t>
  </si>
  <si>
    <t>Count Size</t>
  </si>
  <si>
    <t>Condition</t>
  </si>
  <si>
    <t>Description</t>
  </si>
  <si>
    <t>Vegetable Specifications</t>
  </si>
  <si>
    <t>Fruit Specifications</t>
  </si>
  <si>
    <t>Bread/Grain Specifications</t>
  </si>
  <si>
    <t>Beef Patties</t>
  </si>
  <si>
    <t>USDA Good or Better</t>
  </si>
  <si>
    <t>Cooked</t>
  </si>
  <si>
    <t>10-lb case</t>
  </si>
  <si>
    <t>2.5 - 3.5 oz</t>
  </si>
  <si>
    <t>Frozen</t>
  </si>
  <si>
    <t>80:20 Lean to Fat.  IMPS #1136.  100% Beef.</t>
  </si>
  <si>
    <t>12-lb case</t>
  </si>
  <si>
    <t>15-lb case</t>
  </si>
  <si>
    <t>Raw</t>
  </si>
  <si>
    <t>36-lb case</t>
  </si>
  <si>
    <t>Bologna</t>
  </si>
  <si>
    <t>Roll or Stick, Cooked</t>
  </si>
  <si>
    <t>7-12 lb stick, 2 per carton</t>
  </si>
  <si>
    <t>1/2 to 1 oz</t>
  </si>
  <si>
    <t xml:space="preserve">Chilled or Frozen </t>
  </si>
  <si>
    <t xml:space="preserve">Beef and turkey, beef predominant. IMPS #801. </t>
  </si>
  <si>
    <t>Chilled or Frozen</t>
  </si>
  <si>
    <t xml:space="preserve">Beef and chicken, beef predominant. IMPS #801.  </t>
  </si>
  <si>
    <t>Sliced, Cooked</t>
  </si>
  <si>
    <t>10 lb sliced</t>
  </si>
  <si>
    <t xml:space="preserve">1/2 to 1 oz </t>
  </si>
  <si>
    <t xml:space="preserve">Beef and turkey, beef predominant. IMPS #801  </t>
  </si>
  <si>
    <t xml:space="preserve">Beef and chicken, beef predominant.  IMPS #801. </t>
  </si>
  <si>
    <t>Cheese, Cheddar</t>
  </si>
  <si>
    <t>Loaf</t>
  </si>
  <si>
    <t>5-lb loaf, 2 per case</t>
  </si>
  <si>
    <t>Chilled</t>
  </si>
  <si>
    <t xml:space="preserve">Sliced, fat content 19.2-22.9%, moisture 49%, </t>
  </si>
  <si>
    <t xml:space="preserve">salt content 1.4-2%, pasteurized, pleasing </t>
  </si>
  <si>
    <t>flavor and odor, satisfactory meltability</t>
  </si>
  <si>
    <t>Cheese, Mozzarella</t>
  </si>
  <si>
    <t>Sliced, milk fat 10.8% or less, moisture 52-60%,</t>
  </si>
  <si>
    <t>pleasing flavor, natural white or light cream color,</t>
  </si>
  <si>
    <t>melts completely.</t>
  </si>
  <si>
    <t>Chicken Patties</t>
  </si>
  <si>
    <t>Breaded</t>
  </si>
  <si>
    <t xml:space="preserve">Cooked white meat, chopped and formed.  CN </t>
  </si>
  <si>
    <t>label to provide 2 oz of meat/meat alternate equivalent.</t>
  </si>
  <si>
    <t>Unbreaded</t>
  </si>
  <si>
    <t>Chicken Nuggets</t>
  </si>
  <si>
    <t>Fish Fillets</t>
  </si>
  <si>
    <t>US Grade A</t>
  </si>
  <si>
    <t>Cod, Haddock,</t>
  </si>
  <si>
    <t>10-lb box</t>
  </si>
  <si>
    <t>Breaded and battered, precooked, oven ready, fillet.</t>
  </si>
  <si>
    <t>Pollock or Whiting</t>
  </si>
  <si>
    <t>CN label to provide 2 oz meat/meat alternate equivalent.</t>
  </si>
  <si>
    <t>4.5-lb box, 6 per case</t>
  </si>
  <si>
    <t>6-lb box, 6 per case</t>
  </si>
  <si>
    <t>6-lb box, 10 per case</t>
  </si>
  <si>
    <t>Fish Sticks</t>
  </si>
  <si>
    <t>1.5 oz or less</t>
  </si>
  <si>
    <t xml:space="preserve">Pollock or Whiting </t>
  </si>
  <si>
    <t>Hot Dogs</t>
  </si>
  <si>
    <t>8 count per lb</t>
  </si>
  <si>
    <t>Beef and turkey, beef predominant.  IMPS #800.</t>
  </si>
  <si>
    <t>Beef and chicken, beef predominant.  IMPS #800.</t>
  </si>
  <si>
    <t>Luncheon Meat</t>
  </si>
  <si>
    <t>Round or</t>
  </si>
  <si>
    <t>5-10 lb cartons, 4 per case</t>
  </si>
  <si>
    <t>Sliced, pork and beef, pork predominant.  IMPS #805.</t>
  </si>
  <si>
    <t xml:space="preserve">Rectangular, </t>
  </si>
  <si>
    <t>pullman style</t>
  </si>
  <si>
    <t>Pizza, Cheese</t>
  </si>
  <si>
    <t>Wedge or</t>
  </si>
  <si>
    <t>96 per case</t>
  </si>
  <si>
    <t>Ready to serve, to be made with 100% mozzarella, or 50%</t>
  </si>
  <si>
    <t>Rectangle</t>
  </si>
  <si>
    <t>mozzarella and 50% mozzarella substitute, thin or thick</t>
  </si>
  <si>
    <t xml:space="preserve">crust, CN label to provide 2 oz meat/meat alternate   </t>
  </si>
  <si>
    <t xml:space="preserve">equivalent and 2 grains/breads equivalents, maximum 20   </t>
  </si>
  <si>
    <t>gms fat per serving, minimum 18 gms protein per serving.</t>
  </si>
  <si>
    <t>Pizza, Pepperoni</t>
  </si>
  <si>
    <t xml:space="preserve">Ready to serve, to be made with pepperoni, 50/50 blend </t>
  </si>
  <si>
    <t>of low moisture, part-skim mozzarella cheese, thin or</t>
  </si>
  <si>
    <t>thick crust, CN label to provide 2 oz meat/meat alternate</t>
  </si>
  <si>
    <t>equivalent and 2 grains/breads equivalents per serving.</t>
  </si>
  <si>
    <t>Pizza, Sausage</t>
  </si>
  <si>
    <t>Ready to serve, to be made with sausage and 100% low</t>
  </si>
  <si>
    <t>moisture, part-skim mozzarella cheese, CN label to provide</t>
  </si>
  <si>
    <t>2 oz meat/meat alternate equivalent and 2 grains/breads</t>
  </si>
  <si>
    <t>equivalents per serving.</t>
  </si>
  <si>
    <t>Roast Beef</t>
  </si>
  <si>
    <t>Whole</t>
  </si>
  <si>
    <t>10-20 lbs, 2 per case</t>
  </si>
  <si>
    <t xml:space="preserve">Cooked, sliced, ready to serve, cooked to an internal </t>
  </si>
  <si>
    <t>temperature of 141*F to 145*F.</t>
  </si>
  <si>
    <t>Salami</t>
  </si>
  <si>
    <t>Stick, 3.5 to 4.5</t>
  </si>
  <si>
    <t>7-12 lb sticks, 2 per case</t>
  </si>
  <si>
    <t>Beef and turkey, beef predominant.  IMPS #804.</t>
  </si>
  <si>
    <t>inches in diameter</t>
  </si>
  <si>
    <t>Beef and chicken, beef predominant.  IMPS #804.</t>
  </si>
  <si>
    <t>Sausage Patties</t>
  </si>
  <si>
    <t>12 lb</t>
  </si>
  <si>
    <t>1.5 - 2.5 oz</t>
  </si>
  <si>
    <t>Beef and turkey, beef predominant.  IMPS #817.</t>
  </si>
  <si>
    <t>Fully Cooked</t>
  </si>
  <si>
    <t>10 lb</t>
  </si>
  <si>
    <t>1.5 - 2.0 oz</t>
  </si>
  <si>
    <t>Beef and chicken, beef predominant.  IMPS #817.</t>
  </si>
  <si>
    <t>Sausage Links</t>
  </si>
  <si>
    <t>Smoked</t>
  </si>
  <si>
    <t>10 lb pack</t>
  </si>
  <si>
    <t>4-5 count per lb</t>
  </si>
  <si>
    <t xml:space="preserve">Sliced links, 6 inches long, 1/2 to 1 inch in diameter. Beef </t>
  </si>
  <si>
    <t>and pork, beef predominant. IMPS #811.</t>
  </si>
  <si>
    <t>Tuna</t>
  </si>
  <si>
    <t>Chunk white or</t>
  </si>
  <si>
    <t>66.5 oz can, 6 per case</t>
  </si>
  <si>
    <t>2 oz</t>
  </si>
  <si>
    <t>Canned</t>
  </si>
  <si>
    <t xml:space="preserve">Chunk white or chunk light, regular, packed in water,  </t>
  </si>
  <si>
    <t>Chunk light</t>
  </si>
  <si>
    <t>maximum 1 gm fat per 2 oz serving.</t>
  </si>
  <si>
    <t>6 1/8 oz can, 48 per case</t>
  </si>
  <si>
    <t>12 1/4-13 oz can, 24 per case</t>
  </si>
  <si>
    <t>Turkey Breast</t>
  </si>
  <si>
    <t>Boneless</t>
  </si>
  <si>
    <t>8-10 lb, 2 per case</t>
  </si>
  <si>
    <t xml:space="preserve">Skinless, fully cooked, with broth. Made from solid muscle </t>
  </si>
  <si>
    <t>young turkeys, maximum moisture 6%.</t>
  </si>
  <si>
    <t>Key to Abbreviations:</t>
  </si>
  <si>
    <t>IMPS (Institutional Meat Purchase Specifications)</t>
  </si>
  <si>
    <t>Beans, Green</t>
  </si>
  <si>
    <t>US Grade A or US Fancy</t>
  </si>
  <si>
    <t>Cut or Mixed</t>
  </si>
  <si>
    <t>6-#10 cans per case</t>
  </si>
  <si>
    <t>Beans, Green, cut or mixed, water and salt.</t>
  </si>
  <si>
    <t>Broccoli</t>
  </si>
  <si>
    <t>Florets</t>
  </si>
  <si>
    <t>3-lb bags, 4 per case</t>
  </si>
  <si>
    <t>Fresh</t>
  </si>
  <si>
    <t xml:space="preserve">Florets, fresh cut, 1 to 3 inches in length, sulfite-free,  </t>
  </si>
  <si>
    <t>packaged in a gas permeable package, code dated.</t>
  </si>
  <si>
    <t>Spears or stalks</t>
  </si>
  <si>
    <t>2-lb packages, 12 per case</t>
  </si>
  <si>
    <t xml:space="preserve">Spears or stalks, 3 to 6 inches in length, bright green in </t>
  </si>
  <si>
    <t xml:space="preserve">color, tender and free from tough fiber. </t>
  </si>
  <si>
    <t>4-lb packages, 6 per case</t>
  </si>
  <si>
    <t>Spears or stalks, 3 to 6 inches in length, bright green in</t>
  </si>
  <si>
    <t>color, tender and free from tough fiber.</t>
  </si>
  <si>
    <t>Cut</t>
  </si>
  <si>
    <t>Cut, 3/4 to 2 inch pieces, bright green in color, tender and free</t>
  </si>
  <si>
    <t>from tough fiber.</t>
  </si>
  <si>
    <t>Coleslaw</t>
  </si>
  <si>
    <t>5-lb bags, 4 per case</t>
  </si>
  <si>
    <t>Coleslaw mix, fresh cut, sulfite-free, mix contains green</t>
  </si>
  <si>
    <t>cabbage, carrots and red cabbage, packaged in a gas</t>
  </si>
  <si>
    <t>permeable package, code dated.</t>
  </si>
  <si>
    <t>Carrots</t>
  </si>
  <si>
    <t>US Extra No. 1 or US No. 1</t>
  </si>
  <si>
    <t>Baby</t>
  </si>
  <si>
    <t>1-lb bag, 24 per carton</t>
  </si>
  <si>
    <t>Solid, fresh looking, smooth, firm.  Free from decay and wilt.</t>
  </si>
  <si>
    <t>Bright orange or red in color.</t>
  </si>
  <si>
    <t>1-lb bag, 40 per carton</t>
  </si>
  <si>
    <t>Sticks</t>
  </si>
  <si>
    <t xml:space="preserve">Carrot sticks, fresh cut, 2 to 3 inches in length, sulfite-free, </t>
  </si>
  <si>
    <t>Slices, plain or</t>
  </si>
  <si>
    <t>2 1/2-lb package, 12 per case</t>
  </si>
  <si>
    <t xml:space="preserve">Sliced or crinkle cut, 1/4 inch or 3/8 inch thick, 5/8 inch or </t>
  </si>
  <si>
    <t>crinkle cut</t>
  </si>
  <si>
    <t>1 1/8 inch in diameter.</t>
  </si>
  <si>
    <t>4-lb package, 6 per case</t>
  </si>
  <si>
    <t>Sliced</t>
  </si>
  <si>
    <t>Sliced, 1 1/2 inches in diameter, water and salt.</t>
  </si>
  <si>
    <t>Cauliflower</t>
  </si>
  <si>
    <t>US No. 1</t>
  </si>
  <si>
    <t>3-lb packages, 4 per case</t>
  </si>
  <si>
    <t>Florets, fresh cut, sulfite-free, packaged in a gas permeable</t>
  </si>
  <si>
    <t>package, code dated.</t>
  </si>
  <si>
    <t>Celery, Pascal</t>
  </si>
  <si>
    <t>Medium Stalks</t>
  </si>
  <si>
    <t>24 count per case</t>
  </si>
  <si>
    <t>16 inch stalks, packaged in a plastic sleeve, crisp, clean,</t>
  </si>
  <si>
    <t>straight stalks, leaves are fresh, green and not wilted.</t>
  </si>
  <si>
    <t>Celery, Green</t>
  </si>
  <si>
    <t>Large Stalks</t>
  </si>
  <si>
    <t>18 count per case</t>
  </si>
  <si>
    <t>Corn, Whole-Kernal</t>
  </si>
  <si>
    <t>Golden/Yellow or</t>
  </si>
  <si>
    <t>5-lb packages, 6 per case</t>
  </si>
  <si>
    <t xml:space="preserve">Corn, whole-kernal, tender and bright in color.  </t>
  </si>
  <si>
    <t>White</t>
  </si>
  <si>
    <t>Corn, whole-kernal, water and salt.</t>
  </si>
  <si>
    <t>Mixed Vegetables</t>
  </si>
  <si>
    <t xml:space="preserve">Diced carrots, diced potatoes, lima beans, sweet peas, </t>
  </si>
  <si>
    <t>green beans, corn, celery, water and salt.</t>
  </si>
  <si>
    <t>Peas and Carrots</t>
  </si>
  <si>
    <t>2 1/2-lb packages, 12 per case</t>
  </si>
  <si>
    <t xml:space="preserve">Diced carrots, sweet peas, tender and bright in color.  Free </t>
  </si>
  <si>
    <t>from defects and  blemishes.</t>
  </si>
  <si>
    <t>Diced carrots, sweet peas, water and salt.</t>
  </si>
  <si>
    <t>Peas</t>
  </si>
  <si>
    <t>Green</t>
  </si>
  <si>
    <t>Peas, water and salt.</t>
  </si>
  <si>
    <t>Potatoes</t>
  </si>
  <si>
    <t xml:space="preserve">Crinkle or </t>
  </si>
  <si>
    <t>Potatoes, french-fried, oven ready, 2 to 3 inches</t>
  </si>
  <si>
    <t>Straight Cut</t>
  </si>
  <si>
    <t>in length.  Free from ice crystals and off odors.</t>
  </si>
  <si>
    <t>6-lb packages, 6 per case</t>
  </si>
  <si>
    <t>Salad Mix</t>
  </si>
  <si>
    <t>Salad mix, fresh cut, made with shredded iceberg lettuce,</t>
  </si>
  <si>
    <t xml:space="preserve">carrots and cabbage, sulfite-free, packaged in a gas </t>
  </si>
  <si>
    <t>Spinach</t>
  </si>
  <si>
    <t>2 1/2-lb bags, 4 per case</t>
  </si>
  <si>
    <t xml:space="preserve">Spinach, stemmed and washed, sulfite-free, packaged in a </t>
  </si>
  <si>
    <t xml:space="preserve">gas permeable package, code dated.  Free from </t>
  </si>
  <si>
    <t>discoloration and slime.</t>
  </si>
  <si>
    <t>Tomatoes</t>
  </si>
  <si>
    <t>Cherry</t>
  </si>
  <si>
    <t>12 per pint</t>
  </si>
  <si>
    <t xml:space="preserve">Tomatoes, cherry, free from blemishes and bruises.  Ripe, </t>
  </si>
  <si>
    <t>firm flesh, red in color.</t>
  </si>
  <si>
    <t>Diced or Crushed</t>
  </si>
  <si>
    <t>Tomatoes, diced or crushed, peeled, red in color.</t>
  </si>
  <si>
    <t>Free from off-flavor and odor.</t>
  </si>
  <si>
    <t>Vegetable Blend</t>
  </si>
  <si>
    <t>California blend</t>
  </si>
  <si>
    <t xml:space="preserve">Vegetable blend mixture to contain cut broccoli, cauliflower </t>
  </si>
  <si>
    <t>florets and crinkle cut carrots.  Free from ice crystals and</t>
  </si>
  <si>
    <t>off odors.</t>
  </si>
  <si>
    <t>Apples</t>
  </si>
  <si>
    <t>US Fancy or US No. 1</t>
  </si>
  <si>
    <t>Golden Delicious,</t>
  </si>
  <si>
    <t>40-lb case</t>
  </si>
  <si>
    <t>72 count per case</t>
  </si>
  <si>
    <t xml:space="preserve">Fruit to be ripe, firm, crisp, juicy, smooth skin, color typical </t>
  </si>
  <si>
    <t>Granny Smith,</t>
  </si>
  <si>
    <t>of variety.  Skin should be free of blemishes, bruises and</t>
  </si>
  <si>
    <t>McIntosh or Red</t>
  </si>
  <si>
    <t>scars.</t>
  </si>
  <si>
    <t>Delicious</t>
  </si>
  <si>
    <t>88 count per case</t>
  </si>
  <si>
    <t>100 count per case</t>
  </si>
  <si>
    <t>113 count per case</t>
  </si>
  <si>
    <t>Applesauce</t>
  </si>
  <si>
    <t>Regular or</t>
  </si>
  <si>
    <t>Applesauce, natural flavor, natural color, unsweetened.</t>
  </si>
  <si>
    <t>Chunky</t>
  </si>
  <si>
    <t xml:space="preserve">Free from seeds and stems. </t>
  </si>
  <si>
    <t>Bananas</t>
  </si>
  <si>
    <t>Petite</t>
  </si>
  <si>
    <t>40-lb carton</t>
  </si>
  <si>
    <t xml:space="preserve">150 count per </t>
  </si>
  <si>
    <t xml:space="preserve">Fruit is to be plump, firm, solid yellow in color with green </t>
  </si>
  <si>
    <t>carton</t>
  </si>
  <si>
    <t>tips.  Free from scars and bruises.</t>
  </si>
  <si>
    <t>Fruit Cocktail</t>
  </si>
  <si>
    <t>6-#10 cans</t>
  </si>
  <si>
    <t xml:space="preserve">Fruit cocktail to be made of diced peaches, diced pears, </t>
  </si>
  <si>
    <t>diced pineapple, whole grapes and cherry halves.  Packed in</t>
  </si>
  <si>
    <t>light syrup or fruit juice.</t>
  </si>
  <si>
    <t>Oranges</t>
  </si>
  <si>
    <t>Navel or Temple</t>
  </si>
  <si>
    <t xml:space="preserve">Fruit is to be firm, good in color and texture. Free from </t>
  </si>
  <si>
    <t>soft spots, scars and mold.</t>
  </si>
  <si>
    <t>138 count per case</t>
  </si>
  <si>
    <t>Peaches</t>
  </si>
  <si>
    <t>US Fancy, US Extra No. 1</t>
  </si>
  <si>
    <t>Clingstone or</t>
  </si>
  <si>
    <t>38-lb loose-fill boxes</t>
  </si>
  <si>
    <t>56 count per box</t>
  </si>
  <si>
    <t xml:space="preserve">Fruit is is be firm, ripe and creamy or yellowish in color.  Free </t>
  </si>
  <si>
    <t>or US No. 1</t>
  </si>
  <si>
    <t>Freestone</t>
  </si>
  <si>
    <t>from bruises, scars, cuts and soft spots.</t>
  </si>
  <si>
    <t>64 count per box</t>
  </si>
  <si>
    <t>72 count per box</t>
  </si>
  <si>
    <t>Peaches, slices or quarters.  Packed in light syrup or fruit</t>
  </si>
  <si>
    <t>juice and water.  Free from pits and stems.</t>
  </si>
  <si>
    <t>Pears</t>
  </si>
  <si>
    <t>Bartlett, Bosc</t>
  </si>
  <si>
    <t>38-lb bulk loose-fill carton</t>
  </si>
  <si>
    <t>110 count per carton</t>
  </si>
  <si>
    <t>Fruit is to be firm, clean, bright, with color typical of variety</t>
  </si>
  <si>
    <t>Anjou or Comice</t>
  </si>
  <si>
    <t>when ripe, yellow or greenish-yellow.  Free from bruises,</t>
  </si>
  <si>
    <t>scars, cuts, hard spots, or insect damage.</t>
  </si>
  <si>
    <t>135 count per carton</t>
  </si>
  <si>
    <t>Bartlett or Kieffer</t>
  </si>
  <si>
    <t>Pears, slices or quarters.  Packed in light syrup, fruit juice,</t>
  </si>
  <si>
    <t>or fruit juice and water.  Free from seeds and stems.</t>
  </si>
  <si>
    <t>Pineapple</t>
  </si>
  <si>
    <t xml:space="preserve">Hawaii, </t>
  </si>
  <si>
    <t xml:space="preserve">Pineapple, tidbits or chunks.  Packed in light syrup, </t>
  </si>
  <si>
    <t xml:space="preserve">Philippines, </t>
  </si>
  <si>
    <t>pineapple juice, or pineapple juice and water.</t>
  </si>
  <si>
    <t>or Thailand</t>
  </si>
  <si>
    <t>Plums</t>
  </si>
  <si>
    <t>Black Beaut,</t>
  </si>
  <si>
    <t>28-lb loose pack carton</t>
  </si>
  <si>
    <t>8 to 9 count per lb</t>
  </si>
  <si>
    <t xml:space="preserve">Fruit is to be fresh, plump, good color and fairly firm.  Blue </t>
  </si>
  <si>
    <t>El Dorado, Red</t>
  </si>
  <si>
    <t>or purple in color.  Free from soft spots, skin breaks or</t>
  </si>
  <si>
    <t>Beaut, Roysum, or</t>
  </si>
  <si>
    <t>brown discoloration.</t>
  </si>
  <si>
    <t>Santa Rosa</t>
  </si>
  <si>
    <t>5 to 6 count per lb</t>
  </si>
  <si>
    <t>Tangerines</t>
  </si>
  <si>
    <t>Algerian, Dancy,</t>
  </si>
  <si>
    <t>43-lb full loose pack carton</t>
  </si>
  <si>
    <t>100 count per carton</t>
  </si>
  <si>
    <t>Fruit is to be heavy for size, deep orange color and have a</t>
  </si>
  <si>
    <t>Fairchild, Fallglo,</t>
  </si>
  <si>
    <t>puffy appearance.  Free from soft spots, mold and water</t>
  </si>
  <si>
    <t>Honey Murcott,</t>
  </si>
  <si>
    <t>spots.</t>
  </si>
  <si>
    <t>Robinson, or</t>
  </si>
  <si>
    <t>Sunburst</t>
  </si>
  <si>
    <t>120 count per carton</t>
  </si>
  <si>
    <t>150 count per carton</t>
  </si>
  <si>
    <t>28-lb half loose pack carton</t>
  </si>
  <si>
    <t>Bagel</t>
  </si>
  <si>
    <t>Regular, 3 1/2 - 4 oz</t>
  </si>
  <si>
    <t>6 count per package</t>
  </si>
  <si>
    <t xml:space="preserve">Bagel, sliced, made with enriched </t>
  </si>
  <si>
    <t>Blueberry, Cinnamon</t>
  </si>
  <si>
    <t>flour, pack code date to be provided.</t>
  </si>
  <si>
    <t>Raisin, Honey Wheat,</t>
  </si>
  <si>
    <t>Plain or Wheat</t>
  </si>
  <si>
    <t xml:space="preserve">Bagel, sliced, made with enriched  </t>
  </si>
  <si>
    <t>fllour, pack code date to be provided.</t>
  </si>
  <si>
    <t>Bread</t>
  </si>
  <si>
    <t>Wheat or White</t>
  </si>
  <si>
    <t>2-lb sandwich sliced,</t>
  </si>
  <si>
    <t>28 slices per loaf</t>
  </si>
  <si>
    <t xml:space="preserve">Bread, sliced, made with enriched flour, pack code date to be </t>
  </si>
  <si>
    <t>provided.</t>
  </si>
  <si>
    <t>English Muffins</t>
  </si>
  <si>
    <t>Regular, 2 oz</t>
  </si>
  <si>
    <t>12 count per package</t>
  </si>
  <si>
    <t>Muffin, split, made with enriched flour, baked on both sides,</t>
  </si>
  <si>
    <t>Plain, Wheat, Honey</t>
  </si>
  <si>
    <t>texture coarse and open, crust dusted with cornmeal, pack</t>
  </si>
  <si>
    <t>Wheat or Raisin</t>
  </si>
  <si>
    <t>code date to be provided.</t>
  </si>
  <si>
    <t>Hoagie Buns</t>
  </si>
  <si>
    <t>Wheat, 6 or 7 inch</t>
  </si>
  <si>
    <t>6 per bag</t>
  </si>
  <si>
    <t>Bun, sliced, made with enriched flour, firm texture, uniform</t>
  </si>
  <si>
    <t>brown crust, evenly baked, pack code date to be provided.</t>
  </si>
  <si>
    <t>Muffins</t>
  </si>
  <si>
    <t>Bran, Fruit, or Plain</t>
  </si>
  <si>
    <t>24 count per package</t>
  </si>
  <si>
    <t xml:space="preserve">Muffin, round style, made with enriched flour, top rounded, </t>
  </si>
  <si>
    <t>3 - 4 1/2 oz in weight</t>
  </si>
  <si>
    <t>pebbled surface, good interior and exterior color, fruit evenly</t>
  </si>
  <si>
    <t>distributed, pleasing flavor, pack code date to be provided.</t>
  </si>
  <si>
    <t>48 count per package</t>
  </si>
  <si>
    <t>Pasta</t>
  </si>
  <si>
    <t>Spaghetti</t>
  </si>
  <si>
    <t>10-20 lb box</t>
  </si>
  <si>
    <t>Dried</t>
  </si>
  <si>
    <t>Pasta, spaghetti, made from enriched semolina and durum</t>
  </si>
  <si>
    <t>wheat flour.</t>
  </si>
  <si>
    <t>Macaroni</t>
  </si>
  <si>
    <t xml:space="preserve">Pasta, macaroni, made from enriched semolina and durum </t>
  </si>
  <si>
    <t>Pita Bread</t>
  </si>
  <si>
    <t>Pocket Bread</t>
  </si>
  <si>
    <t>60 count per pack</t>
  </si>
  <si>
    <t>Pita bread, oval shape, wheat variety, made with enriched</t>
  </si>
  <si>
    <t>6 inch, 1 1/2 - 3 oz</t>
  </si>
  <si>
    <t xml:space="preserve">flour, firm and tender texture, uniform brown-colored crust, </t>
  </si>
  <si>
    <t>flavor and aroma characteristic of product.</t>
  </si>
  <si>
    <t>72 count per pack</t>
  </si>
  <si>
    <t>Rolls</t>
  </si>
  <si>
    <t xml:space="preserve">Dinner, Wheat or </t>
  </si>
  <si>
    <t>24 count per pack</t>
  </si>
  <si>
    <t xml:space="preserve">Roll, firm texture, uniformly brown crust, good volume, flavor </t>
  </si>
  <si>
    <t>White, 1 - 3 oz</t>
  </si>
  <si>
    <t>and aroma characteristic of product, made with enriched flour,</t>
  </si>
  <si>
    <t>pack code date to be provided.</t>
  </si>
  <si>
    <t>Buns</t>
  </si>
  <si>
    <t>Hamburger, sliced</t>
  </si>
  <si>
    <t xml:space="preserve">Bun, firm texture, uniformly brown crust, good volume, flavor </t>
  </si>
  <si>
    <t>4 - 5 inch diameter</t>
  </si>
  <si>
    <t>Hot Dog, sliced</t>
  </si>
  <si>
    <t>6-inch long</t>
  </si>
  <si>
    <t>Waffles</t>
  </si>
  <si>
    <t>Blueberry, Buttermilk,</t>
  </si>
  <si>
    <t>96 count per case</t>
  </si>
  <si>
    <t>Waffles, round, light to medium brown exterior, no sign of</t>
  </si>
  <si>
    <t>Homestyle, Plain</t>
  </si>
  <si>
    <t xml:space="preserve">scorching, made with enriched flour, moist and tender texture, </t>
  </si>
  <si>
    <t>flavor and odor characteristic of product, pack code date to be</t>
  </si>
  <si>
    <t>120 count per case</t>
  </si>
  <si>
    <t>144 count per case</t>
  </si>
  <si>
    <t>Waffles, square, light to medium brown exterior, no sign of</t>
  </si>
  <si>
    <t>Waffles, rectangular, light to medium brown exterior, no sign of</t>
  </si>
  <si>
    <t>Waffles, stick/strip, light to medium brown exterior, no sign of</t>
  </si>
  <si>
    <t>Section and insert it before the Agreement Page of the RFP/IFB</t>
  </si>
  <si>
    <t>Retirement*</t>
  </si>
  <si>
    <t>FICA*</t>
  </si>
  <si>
    <t>Work Comp*</t>
  </si>
  <si>
    <t>Check one:</t>
  </si>
  <si>
    <t>*Minimum information that must be completed for this worksheet.</t>
  </si>
  <si>
    <t>School Builiding</t>
  </si>
  <si>
    <t>School Building</t>
  </si>
  <si>
    <t>Bid (list bid price per meal from lowest to highest)</t>
  </si>
  <si>
    <t>A list of possible evaluation criteria and subcriteria is also included.</t>
  </si>
  <si>
    <t>SFA/FSMC Employees</t>
  </si>
  <si>
    <t>*Reimbursable Meal ADP:</t>
  </si>
  <si>
    <t>*Check one:</t>
  </si>
  <si>
    <t>A la Carte &amp; Other Income</t>
  </si>
  <si>
    <t>Suggested Non-Price Criteria and Sub-criteria</t>
  </si>
  <si>
    <t>Management Candidate</t>
  </si>
  <si>
    <t>Experience with menu development and special events</t>
  </si>
  <si>
    <t>Experience conducting procurement</t>
  </si>
  <si>
    <t>FSMC Support and Back up</t>
  </si>
  <si>
    <t>Expanding/increasing participation in breakfast and lunch</t>
  </si>
  <si>
    <t>Nutrition Education</t>
  </si>
  <si>
    <t>Employee Training and Development</t>
  </si>
  <si>
    <t>Integrity of Projected Operating Budget/Forecast</t>
  </si>
  <si>
    <t>List Non-Price Criteria and Sub-criteria Below - (points will total 100 when added to Bid Points)</t>
  </si>
  <si>
    <t>Experience working in school foodservice, 5 years or more (3 pts)</t>
  </si>
  <si>
    <t>Experience with menu development and special events (2 pts)</t>
  </si>
  <si>
    <t>Experience conducting procurement (2 pts)</t>
  </si>
  <si>
    <t>Management Support (3 pts)</t>
  </si>
  <si>
    <t>Communication (3 pts)</t>
  </si>
  <si>
    <t>Problem resolution (3 pts)</t>
  </si>
  <si>
    <t>Targeting Audience (3 pts)</t>
  </si>
  <si>
    <t>Recognition of Holiday and Special Events (2 pts)</t>
  </si>
  <si>
    <t>Expanding/increasing participation in breakfast and lunch (3 pts)</t>
  </si>
  <si>
    <t>Promotional materials (3 pts)</t>
  </si>
  <si>
    <t>Samples/examples of materials used (2 pts)</t>
  </si>
  <si>
    <t>Training Program for Foodservice Employees (3 pts)</t>
  </si>
  <si>
    <t>Safety and Sanitation (2 pts)</t>
  </si>
  <si>
    <t>Professional Development for On-site Manager (3 pts)</t>
  </si>
  <si>
    <t>Integrity of Information (3 pts)</t>
  </si>
  <si>
    <t>Monitoring of Food Cost (2 pts)</t>
  </si>
  <si>
    <t>Monitoring of Labor Cost (2 pts)</t>
  </si>
  <si>
    <t>Financial Reports (3 pts)</t>
  </si>
  <si>
    <t>Experience working in school foodservice</t>
  </si>
  <si>
    <t>Experience staffing K-12 breakfast and lunch programs</t>
  </si>
  <si>
    <t>Recognition of holidays and special events</t>
  </si>
  <si>
    <t>Methods used to monitor labor cost</t>
  </si>
  <si>
    <t>Integrity of cost and revenue information</t>
  </si>
  <si>
    <t>Methods used to monitor food and non-food cost</t>
  </si>
  <si>
    <t>Integrity and Reliability of Projected Operating Budget/Forecast</t>
  </si>
  <si>
    <t>Training program for foodservice employees</t>
  </si>
  <si>
    <t>Examples of training materials used for foodservice employees</t>
  </si>
  <si>
    <t>Knowledge and ability to work with union employees</t>
  </si>
  <si>
    <t>Knowledge and ability to understand and honor collective bargaining agreements</t>
  </si>
  <si>
    <t xml:space="preserve">Breakfasts Served </t>
  </si>
  <si>
    <t xml:space="preserve">Lunches Served </t>
  </si>
  <si>
    <t>*Total Meals and Meal Equivalents</t>
  </si>
  <si>
    <t>*A la carte and catering income</t>
  </si>
  <si>
    <t xml:space="preserve">(   ) The a la carte and catering income, total meals and meal equivalents is based on data from a  </t>
  </si>
  <si>
    <t xml:space="preserve">(   ) The a la carte and catering income, total meals and meal equivalents is based on data from the  </t>
  </si>
  <si>
    <t>Experience staffing K-12 breakfast and lunch programs (2 pts)</t>
  </si>
  <si>
    <t>is choosing to award a cost reimbursable contract (RFP).</t>
  </si>
  <si>
    <t>the RFP/IFB after the Food Specification Sheet(s).</t>
  </si>
  <si>
    <t>The school district representative can choose to do one of the</t>
  </si>
  <si>
    <t>1.  Use the Food Specification Examples that are provided and</t>
  </si>
  <si>
    <t>submit these as the school district's food specifications.</t>
  </si>
  <si>
    <t>school district's food specifications.</t>
  </si>
  <si>
    <t xml:space="preserve">3.  Use the Food Specification Examples that are provided and submit </t>
  </si>
  <si>
    <t>following when submitting food specifications for the RFP/IFB:</t>
  </si>
  <si>
    <t xml:space="preserve">specifications for five items from each of the four categories using the </t>
  </si>
  <si>
    <t>healthy choices</t>
  </si>
  <si>
    <t xml:space="preserve">Samples/examples of materials used to promote healthy messages/making </t>
  </si>
  <si>
    <t>Relationship/Communication with the School District</t>
  </si>
  <si>
    <t>Student/Staff/Parent Satisfaction</t>
  </si>
  <si>
    <t>Awareness and timely compliance with government regulations/requirements</t>
  </si>
  <si>
    <t>Recommendations made to adjust forecast</t>
  </si>
  <si>
    <t>Alternate menu choices/offerings</t>
  </si>
  <si>
    <t xml:space="preserve">Innovative ways of providing quick and efficient service </t>
  </si>
  <si>
    <t>Alternate menu choices/offerings (low fat, low sodium)</t>
  </si>
  <si>
    <t>Promotional materials (posters, menus, flyers, etc.)</t>
  </si>
  <si>
    <t>organizations)</t>
  </si>
  <si>
    <t>Ways to enhance kitchen/cafeteria atmosphere</t>
  </si>
  <si>
    <t>Maintenance of kitchen and food serving areas/equipment</t>
  </si>
  <si>
    <t>Use of varied serving styles (serving lines, express lines, self-service, etc.)</t>
  </si>
  <si>
    <t>Experience managing K-12 school districts</t>
  </si>
  <si>
    <t>Experience staffing K-12 food service programs</t>
  </si>
  <si>
    <t>Projected operating budgets/forecasts meet established goals/timelines</t>
  </si>
  <si>
    <t>Evaluation of FSMC References</t>
  </si>
  <si>
    <t>Professional development provided for district manager</t>
  </si>
  <si>
    <t>Location of District Manager (in-state or out-of-state)</t>
  </si>
  <si>
    <t>Level of support and guidance provided to on-site manager</t>
  </si>
  <si>
    <t>Financial Reports for Revenue and Cost (monthly, quarterly, etc.)</t>
  </si>
  <si>
    <t>Experience in kitchen/food service layout and design (renovation or new construction)</t>
  </si>
  <si>
    <t xml:space="preserve">District Specific Requirements </t>
  </si>
  <si>
    <t>Experience working with Point of Service (POS) Systems (Technological Support/Back-up)</t>
  </si>
  <si>
    <t>Experience working with USDA Commodities</t>
  </si>
  <si>
    <t>Experience working collaboratively with various school personnel (i.e., wellness programs)</t>
  </si>
  <si>
    <t>Experience providing catering services outside the school district (Head Start, Meals on</t>
  </si>
  <si>
    <t>Wheels, Adult Day Care, Community Centers, Child Day Care, etc.)</t>
  </si>
  <si>
    <t>Experience working with various types of food preparation and delivery systems (Quick Chill,</t>
  </si>
  <si>
    <t>Satelliting, Unitized Meals, etc.)</t>
  </si>
  <si>
    <t>*Total for School Year</t>
  </si>
  <si>
    <r>
      <t>using the month(s) of</t>
    </r>
    <r>
      <rPr>
        <sz val="10"/>
        <color indexed="10"/>
        <rFont val="Arial"/>
        <family val="2"/>
      </rPr>
      <t xml:space="preserve"> insert month(s), year.</t>
    </r>
  </si>
  <si>
    <r>
      <t xml:space="preserve">using the month(s) of </t>
    </r>
    <r>
      <rPr>
        <sz val="10"/>
        <color indexed="10"/>
        <rFont val="Arial"/>
        <family val="2"/>
      </rPr>
      <t>insert month(s), year.</t>
    </r>
  </si>
  <si>
    <t>Target audience(s) to be served (students, staff, parents, parent/community</t>
  </si>
  <si>
    <t>Use of promotions/promotional events (posters, theme days, branding, taste testing)</t>
  </si>
  <si>
    <t>Methods used to obtain students, staff, and parent feedback/preferences</t>
  </si>
  <si>
    <t>Innovative ways of promoting breakfast and lunch programs</t>
  </si>
  <si>
    <t>Collaborative nutrition education/wellness program efforts done with other school districts</t>
  </si>
  <si>
    <t>information about cost, income, and service needs.</t>
  </si>
  <si>
    <t>Description of plans to use feedback obtained from students, staff, and parents</t>
  </si>
  <si>
    <t>Staffing recommendations and provisions</t>
  </si>
  <si>
    <t>Special Milk Revenue:</t>
  </si>
  <si>
    <t>21 or more days that actually have lunch being served to the students.  This menu</t>
  </si>
  <si>
    <t>21 or more days that actually have breakfast being served to the students.  This menu</t>
  </si>
  <si>
    <t xml:space="preserve">2.  Use the Sample Food Specification Sheet that is provided as the </t>
  </si>
  <si>
    <t>Food Specification Sheet.</t>
  </si>
  <si>
    <t>Insert the Food Specifications after the Lunch and/or Breakfast Menus.</t>
  </si>
  <si>
    <t>The SFA should evaluate the materials, references, and</t>
  </si>
  <si>
    <t>Expenses that the SFA is contracting for are indicated by an "X" in the Bid Items Column below.</t>
  </si>
  <si>
    <t>packet when submitting its bid.</t>
  </si>
  <si>
    <t>Equipment recommendations and provisions (new equipment, use of current equipment, etc.)</t>
  </si>
  <si>
    <t>Portion control and quantity food production</t>
  </si>
  <si>
    <t>Professional development provided for on-site manager</t>
  </si>
  <si>
    <t>Professional development provided for manager candidate (workshops, continuing education, etc)</t>
  </si>
  <si>
    <t>Emergency Readiness Plan</t>
  </si>
  <si>
    <t xml:space="preserve">Results of Coordinated Review Effort (CRE) </t>
  </si>
  <si>
    <t>Results of School Meals Initiative (SMI) - Nutrition Review</t>
  </si>
  <si>
    <t>Level of support and guidance received from upper level management</t>
  </si>
  <si>
    <t>Level of support and guidance provided by mid and upper level management</t>
  </si>
  <si>
    <t>Implementation of local Wellness Plan</t>
  </si>
  <si>
    <t xml:space="preserve">Implementation of HACCP Plan </t>
  </si>
  <si>
    <t>Facility layout and design in relation to proposed menu and population being served</t>
  </si>
  <si>
    <t>Food safety and sanitation training/Hazard Analysis and Critical Control Points (HACCP)</t>
  </si>
  <si>
    <t>Results of local health and safety inspection report</t>
  </si>
  <si>
    <t>Foodservice Biosecurity Management Plan</t>
  </si>
  <si>
    <t>Work safety (lifting, bending, cutting, slicing, etc.)</t>
  </si>
  <si>
    <r>
      <t xml:space="preserve">       month(s) of </t>
    </r>
    <r>
      <rPr>
        <sz val="9"/>
        <color indexed="10"/>
        <rFont val="Arial"/>
        <family val="2"/>
      </rPr>
      <t>insert month(s), year</t>
    </r>
    <r>
      <rPr>
        <sz val="9"/>
        <rFont val="Arial"/>
        <family val="0"/>
      </rPr>
      <t>.  (Remember to change federal reimbursement rates)</t>
    </r>
  </si>
  <si>
    <t xml:space="preserve">Note: Insert percentage for Retirement in cell H5, FICA/Med in cell I5, and Wk Compensation in cell J5. Then insert hourly pay, daily hours and annual days to automatically calculate </t>
  </si>
  <si>
    <t xml:space="preserve">and populate cells for wages, retirement, FICA, and workmen's compensation. </t>
  </si>
  <si>
    <t>A la Carte income includes any income from dining room operations which are not part of the</t>
  </si>
  <si>
    <t>Pay rates for the School Year 2005-2006</t>
  </si>
  <si>
    <r>
      <t xml:space="preserve">Based on </t>
    </r>
    <r>
      <rPr>
        <sz val="10"/>
        <color indexed="10"/>
        <rFont val="Arial"/>
        <family val="2"/>
      </rPr>
      <t>insert days</t>
    </r>
    <r>
      <rPr>
        <sz val="10"/>
        <rFont val="Arial"/>
        <family val="0"/>
      </rPr>
      <t xml:space="preserve"> Days of Service in School Year 2005-06</t>
    </r>
  </si>
  <si>
    <t>(   ) The ADP (Average Daily Participation) and A la Carte/Catering Information is based on data from the entire previous school year (2005-06).</t>
  </si>
  <si>
    <t xml:space="preserve">(   ) The ADP (Average Daily Participation) and A la Carte/Catering Information is based on data from a projection for the current school year (2006-07) </t>
  </si>
  <si>
    <t>Federal Rates for SY 2005-06</t>
  </si>
  <si>
    <t xml:space="preserve">(   ) These figures are based on projected revenue for the currect school year (2006-07) using the </t>
  </si>
  <si>
    <t>(   ) These figures are based on actual revenue from the previous school year (2005-06).</t>
  </si>
  <si>
    <r>
      <t xml:space="preserve">Based on </t>
    </r>
    <r>
      <rPr>
        <sz val="10"/>
        <color indexed="10"/>
        <rFont val="Arial"/>
        <family val="2"/>
      </rPr>
      <t>insert days</t>
    </r>
    <r>
      <rPr>
        <sz val="10"/>
        <rFont val="Arial"/>
        <family val="0"/>
      </rPr>
      <t xml:space="preserve"> Days of Lunch/</t>
    </r>
    <r>
      <rPr>
        <sz val="10"/>
        <color indexed="10"/>
        <rFont val="Arial"/>
        <family val="2"/>
      </rPr>
      <t>insert days</t>
    </r>
    <r>
      <rPr>
        <sz val="10"/>
        <rFont val="Arial"/>
        <family val="0"/>
      </rPr>
      <t xml:space="preserve"> Days of Breakfast </t>
    </r>
  </si>
  <si>
    <r>
      <t xml:space="preserve">projection for the current school year (2006-07) using the month(s) of </t>
    </r>
    <r>
      <rPr>
        <sz val="10"/>
        <color indexed="10"/>
        <rFont val="Arial"/>
        <family val="2"/>
      </rPr>
      <t>insert month(s), year</t>
    </r>
    <r>
      <rPr>
        <sz val="10"/>
        <rFont val="Arial"/>
        <family val="0"/>
      </rPr>
      <t>.</t>
    </r>
  </si>
  <si>
    <t>entire previous school year (2005-06).</t>
  </si>
  <si>
    <t>~~See attached copy of October 2006 claim~~</t>
  </si>
  <si>
    <t>Attach a copy of the October 2006 claim and any other claims for reimbursement.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</si>
</sst>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* #,##0.0000_);_(* \(#,##0.0000\);_(* &quot;-&quot;????_);_(@_)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&quot;$&quot;#,##0.0_);\(&quot;$&quot;#,##0.0\)"/>
    <numFmt numFmtId="172" formatCode="0.0000"/>
    <numFmt numFmtId="173" formatCode="0.00_);\(0.00\)"/>
    <numFmt numFmtId="174" formatCode="[$-409]dddd\,\ mmmm\ dd\,\ yyyy"/>
    <numFmt numFmtId="175" formatCode="[$-409]h:mm:ss\ AM/PM"/>
    <numFmt numFmtId="176" formatCode="0.0000_);\(0.0000\)"/>
    <numFmt numFmtId="177" formatCode="0.000"/>
    <numFmt numFmtId="178" formatCode="#,##0.0000_);\(#,##0.0000\)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0" fillId="0" borderId="1" xfId="15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4" fontId="0" fillId="0" borderId="6" xfId="17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 quotePrefix="1">
      <alignment horizontal="right"/>
    </xf>
    <xf numFmtId="44" fontId="0" fillId="0" borderId="6" xfId="0" applyNumberFormat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left" indent="1"/>
    </xf>
    <xf numFmtId="44" fontId="0" fillId="0" borderId="7" xfId="0" applyNumberFormat="1" applyBorder="1" applyAlignment="1">
      <alignment/>
    </xf>
    <xf numFmtId="0" fontId="0" fillId="0" borderId="1" xfId="0" applyBorder="1" applyAlignment="1" quotePrefix="1">
      <alignment horizontal="right"/>
    </xf>
    <xf numFmtId="165" fontId="0" fillId="0" borderId="1" xfId="17" applyNumberFormat="1" applyBorder="1" applyAlignment="1">
      <alignment/>
    </xf>
    <xf numFmtId="165" fontId="0" fillId="0" borderId="1" xfId="0" applyNumberFormat="1" applyBorder="1" applyAlignment="1">
      <alignment/>
    </xf>
    <xf numFmtId="169" fontId="0" fillId="0" borderId="0" xfId="15" applyNumberFormat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10" fontId="0" fillId="0" borderId="0" xfId="19" applyNumberFormat="1" applyAlignment="1">
      <alignment/>
    </xf>
    <xf numFmtId="43" fontId="0" fillId="0" borderId="0" xfId="15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0" fillId="0" borderId="6" xfId="15" applyNumberFormat="1" applyBorder="1" applyAlignment="1">
      <alignment/>
    </xf>
    <xf numFmtId="169" fontId="0" fillId="0" borderId="7" xfId="15" applyNumberFormat="1" applyBorder="1" applyAlignment="1">
      <alignment/>
    </xf>
    <xf numFmtId="43" fontId="0" fillId="0" borderId="0" xfId="0" applyNumberFormat="1" applyAlignment="1">
      <alignment/>
    </xf>
    <xf numFmtId="0" fontId="0" fillId="0" borderId="6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 wrapText="1"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right"/>
    </xf>
    <xf numFmtId="43" fontId="0" fillId="0" borderId="0" xfId="15" applyBorder="1" applyAlignment="1">
      <alignment/>
    </xf>
    <xf numFmtId="43" fontId="0" fillId="0" borderId="7" xfId="15" applyNumberFormat="1" applyBorder="1" applyAlignment="1">
      <alignment/>
    </xf>
    <xf numFmtId="169" fontId="0" fillId="0" borderId="1" xfId="15" applyNumberForma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7" fontId="0" fillId="0" borderId="0" xfId="17" applyNumberFormat="1" applyAlignment="1">
      <alignment/>
    </xf>
    <xf numFmtId="7" fontId="0" fillId="0" borderId="0" xfId="0" applyNumberFormat="1" applyAlignment="1">
      <alignment/>
    </xf>
    <xf numFmtId="7" fontId="0" fillId="0" borderId="7" xfId="0" applyNumberFormat="1" applyBorder="1" applyAlignment="1">
      <alignment/>
    </xf>
    <xf numFmtId="7" fontId="0" fillId="0" borderId="6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6" xfId="0" applyFont="1" applyBorder="1" applyAlignment="1">
      <alignment horizontal="center" wrapText="1"/>
    </xf>
    <xf numFmtId="43" fontId="0" fillId="0" borderId="0" xfId="15" applyNumberFormat="1" applyAlignment="1">
      <alignment/>
    </xf>
    <xf numFmtId="2" fontId="0" fillId="0" borderId="1" xfId="15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6" xfId="17" applyNumberFormat="1" applyBorder="1" applyAlignment="1">
      <alignment/>
    </xf>
    <xf numFmtId="172" fontId="0" fillId="0" borderId="6" xfId="17" applyNumberFormat="1" applyBorder="1" applyAlignment="1">
      <alignment/>
    </xf>
    <xf numFmtId="2" fontId="0" fillId="0" borderId="0" xfId="0" applyNumberFormat="1" applyAlignment="1">
      <alignment/>
    </xf>
    <xf numFmtId="165" fontId="0" fillId="0" borderId="6" xfId="17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169" fontId="0" fillId="0" borderId="0" xfId="15" applyNumberFormat="1" applyBorder="1" applyAlignment="1">
      <alignment/>
    </xf>
    <xf numFmtId="43" fontId="0" fillId="0" borderId="0" xfId="15" applyNumberFormat="1" applyBorder="1" applyAlignment="1">
      <alignment/>
    </xf>
    <xf numFmtId="10" fontId="0" fillId="0" borderId="0" xfId="19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169" fontId="0" fillId="0" borderId="1" xfId="0" applyNumberFormat="1" applyBorder="1" applyAlignment="1" quotePrefix="1">
      <alignment/>
    </xf>
    <xf numFmtId="2" fontId="0" fillId="0" borderId="7" xfId="0" applyNumberFormat="1" applyBorder="1" applyAlignment="1">
      <alignment/>
    </xf>
    <xf numFmtId="169" fontId="0" fillId="0" borderId="0" xfId="0" applyNumberFormat="1" applyAlignment="1">
      <alignment/>
    </xf>
    <xf numFmtId="10" fontId="0" fillId="0" borderId="0" xfId="19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9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173" fontId="0" fillId="0" borderId="1" xfId="15" applyNumberFormat="1" applyBorder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2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173" fontId="0" fillId="0" borderId="1" xfId="15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10" fontId="0" fillId="0" borderId="0" xfId="17" applyNumberFormat="1" applyAlignment="1">
      <alignment/>
    </xf>
    <xf numFmtId="177" fontId="0" fillId="0" borderId="1" xfId="15" applyNumberFormat="1" applyBorder="1" applyAlignment="1">
      <alignment/>
    </xf>
    <xf numFmtId="44" fontId="0" fillId="0" borderId="1" xfId="17" applyFont="1" applyBorder="1" applyAlignment="1">
      <alignment/>
    </xf>
    <xf numFmtId="165" fontId="0" fillId="0" borderId="1" xfId="17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6" xfId="0" applyBorder="1" applyAlignment="1">
      <alignment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561975</xdr:rowOff>
    </xdr:from>
    <xdr:to>
      <xdr:col>1</xdr:col>
      <xdr:colOff>2466975</xdr:colOff>
      <xdr:row>2</xdr:row>
      <xdr:rowOff>2352675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1238250"/>
          <a:ext cx="200977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Maximum Points
100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High Points Wins Contract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561975</xdr:rowOff>
    </xdr:from>
    <xdr:to>
      <xdr:col>1</xdr:col>
      <xdr:colOff>2466975</xdr:colOff>
      <xdr:row>2</xdr:row>
      <xdr:rowOff>2352675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33450" y="1238250"/>
          <a:ext cx="200977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Maximum Points
100
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High Points Wins Contract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A14" sqref="A14"/>
    </sheetView>
  </sheetViews>
  <sheetFormatPr defaultColWidth="9.140625" defaultRowHeight="12.75"/>
  <sheetData>
    <row r="2" spans="1:9" ht="26.25" customHeight="1">
      <c r="A2" s="120" t="s">
        <v>168</v>
      </c>
      <c r="B2" s="121"/>
      <c r="C2" s="121"/>
      <c r="D2" s="121"/>
      <c r="E2" s="121"/>
      <c r="F2" s="121"/>
      <c r="G2" s="121"/>
      <c r="H2" s="121"/>
      <c r="I2" s="121"/>
    </row>
    <row r="8" ht="18">
      <c r="A8" s="83" t="s">
        <v>164</v>
      </c>
    </row>
    <row r="10" ht="18">
      <c r="A10" s="83" t="s">
        <v>639</v>
      </c>
    </row>
    <row r="12" ht="18">
      <c r="A12" s="83" t="s">
        <v>165</v>
      </c>
    </row>
    <row r="14" ht="18">
      <c r="A14" s="83" t="s">
        <v>747</v>
      </c>
    </row>
    <row r="17" ht="18">
      <c r="A17" s="83" t="s">
        <v>169</v>
      </c>
    </row>
    <row r="19" ht="18">
      <c r="A19" s="83" t="s">
        <v>166</v>
      </c>
    </row>
    <row r="21" ht="18">
      <c r="A21" s="83" t="s">
        <v>648</v>
      </c>
    </row>
    <row r="24" ht="18">
      <c r="A24" s="83" t="s">
        <v>167</v>
      </c>
    </row>
    <row r="26" ht="18">
      <c r="A26" s="83" t="s">
        <v>181</v>
      </c>
    </row>
    <row r="28" ht="18">
      <c r="A28" s="83" t="s">
        <v>699</v>
      </c>
    </row>
  </sheetData>
  <mergeCells count="1">
    <mergeCell ref="A2:I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B2">
      <selection activeCell="C9" sqref="C9"/>
    </sheetView>
  </sheetViews>
  <sheetFormatPr defaultColWidth="9.140625" defaultRowHeight="12.75"/>
  <cols>
    <col min="1" max="1" width="36.00390625" style="0" customWidth="1"/>
    <col min="2" max="4" width="15.7109375" style="0" customWidth="1"/>
  </cols>
  <sheetData>
    <row r="1" spans="1:4" ht="12.75">
      <c r="A1" s="134" t="s">
        <v>49</v>
      </c>
      <c r="B1" s="134"/>
      <c r="C1" s="134"/>
      <c r="D1" s="134"/>
    </row>
    <row r="7" spans="1:2" ht="21" customHeight="1">
      <c r="A7" s="3" t="s">
        <v>50</v>
      </c>
      <c r="B7" s="29">
        <v>2.4</v>
      </c>
    </row>
    <row r="8" spans="1:2" ht="21" customHeight="1">
      <c r="A8" s="28" t="s">
        <v>51</v>
      </c>
      <c r="B8" s="112">
        <v>0.1852</v>
      </c>
    </row>
    <row r="9" spans="1:2" ht="21" customHeight="1">
      <c r="A9" s="3" t="s">
        <v>19</v>
      </c>
      <c r="B9" s="30">
        <f>SUM(B7:B8)</f>
        <v>2.5852</v>
      </c>
    </row>
    <row r="10" spans="1:3" ht="21" customHeight="1">
      <c r="A10" s="32"/>
      <c r="B10" s="33" t="s">
        <v>695</v>
      </c>
      <c r="C10" s="111">
        <f>+'Revenue Info'!$F$23</f>
        <v>0</v>
      </c>
    </row>
    <row r="11" spans="1:4" ht="21" customHeight="1">
      <c r="A11" s="32"/>
      <c r="B11" s="21"/>
      <c r="C11" s="33" t="s">
        <v>52</v>
      </c>
      <c r="D11" s="52">
        <f>+C10/B9</f>
        <v>0</v>
      </c>
    </row>
    <row r="12" spans="1:4" ht="21" customHeight="1">
      <c r="A12" s="32"/>
      <c r="B12" s="21"/>
      <c r="C12" s="33" t="s">
        <v>692</v>
      </c>
      <c r="D12" s="85">
        <f>+'Revenue Info'!$G$36</f>
        <v>0</v>
      </c>
    </row>
    <row r="13" spans="1:4" ht="21" customHeight="1">
      <c r="A13" s="32"/>
      <c r="B13" s="21"/>
      <c r="C13" s="33" t="s">
        <v>693</v>
      </c>
      <c r="D13" s="85">
        <f>+'Revenue Info'!$G$43</f>
        <v>0</v>
      </c>
    </row>
    <row r="14" spans="1:6" ht="21" customHeight="1">
      <c r="A14" s="32"/>
      <c r="B14" s="21"/>
      <c r="C14" s="33" t="s">
        <v>694</v>
      </c>
      <c r="D14" s="52">
        <f>SUM(D11:D13)</f>
        <v>0</v>
      </c>
      <c r="F14" s="87"/>
    </row>
    <row r="16" ht="12.75">
      <c r="A16" t="s">
        <v>778</v>
      </c>
    </row>
    <row r="17" ht="12.75">
      <c r="A17" t="s">
        <v>53</v>
      </c>
    </row>
    <row r="20" spans="1:2" ht="12.75">
      <c r="A20" t="s">
        <v>651</v>
      </c>
      <c r="B20" s="31"/>
    </row>
    <row r="21" spans="1:2" ht="12.75">
      <c r="A21" t="s">
        <v>696</v>
      </c>
      <c r="B21" s="31"/>
    </row>
    <row r="22" spans="1:2" ht="12.75">
      <c r="A22" t="s">
        <v>787</v>
      </c>
      <c r="B22" s="31"/>
    </row>
    <row r="23" spans="1:2" ht="12.75">
      <c r="A23" t="s">
        <v>697</v>
      </c>
      <c r="B23" s="31"/>
    </row>
    <row r="24" ht="12.75">
      <c r="A24" t="s">
        <v>788</v>
      </c>
    </row>
  </sheetData>
  <mergeCells count="1">
    <mergeCell ref="A1:D1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A3" sqref="A3:F3"/>
    </sheetView>
  </sheetViews>
  <sheetFormatPr defaultColWidth="9.140625" defaultRowHeight="12.75"/>
  <cols>
    <col min="1" max="1" width="29.8515625" style="0" customWidth="1"/>
    <col min="2" max="3" width="17.28125" style="0" customWidth="1"/>
    <col min="4" max="4" width="18.8515625" style="0" customWidth="1"/>
    <col min="5" max="5" width="12.7109375" style="0" customWidth="1"/>
    <col min="6" max="6" width="23.421875" style="0" customWidth="1"/>
  </cols>
  <sheetData>
    <row r="1" spans="1:6" ht="15.75">
      <c r="A1" s="135" t="s">
        <v>70</v>
      </c>
      <c r="B1" s="135"/>
      <c r="C1" s="135"/>
      <c r="D1" s="135"/>
      <c r="E1" s="135"/>
      <c r="F1" s="135"/>
    </row>
    <row r="2" spans="1:6" ht="15.75">
      <c r="A2" s="135" t="s">
        <v>71</v>
      </c>
      <c r="B2" s="135"/>
      <c r="C2" s="135"/>
      <c r="D2" s="135"/>
      <c r="E2" s="135"/>
      <c r="F2" s="135"/>
    </row>
    <row r="3" spans="1:6" ht="12.75">
      <c r="A3" s="141" t="s">
        <v>789</v>
      </c>
      <c r="B3" s="141"/>
      <c r="C3" s="141"/>
      <c r="D3" s="141"/>
      <c r="E3" s="141"/>
      <c r="F3" s="141"/>
    </row>
    <row r="4" spans="1:6" ht="12.75">
      <c r="A4" s="55"/>
      <c r="B4" s="55"/>
      <c r="C4" s="55"/>
      <c r="D4" s="55"/>
      <c r="E4" s="55"/>
      <c r="F4" s="55"/>
    </row>
    <row r="5" spans="1:6" ht="12.75">
      <c r="A5" s="34"/>
      <c r="B5" s="34"/>
      <c r="C5" s="142" t="s">
        <v>73</v>
      </c>
      <c r="D5" s="142"/>
      <c r="E5" s="34"/>
      <c r="F5" s="34" t="s">
        <v>75</v>
      </c>
    </row>
    <row r="6" spans="1:6" ht="12.75">
      <c r="A6" s="19" t="s">
        <v>646</v>
      </c>
      <c r="B6" s="19" t="s">
        <v>72</v>
      </c>
      <c r="C6" s="19" t="s">
        <v>80</v>
      </c>
      <c r="D6" s="19" t="s">
        <v>78</v>
      </c>
      <c r="E6" s="19" t="s">
        <v>74</v>
      </c>
      <c r="F6" s="19" t="s">
        <v>76</v>
      </c>
    </row>
    <row r="8" spans="2:6" ht="12.75">
      <c r="B8" s="12"/>
      <c r="D8" s="56"/>
      <c r="F8" s="12"/>
    </row>
    <row r="9" ht="12.75">
      <c r="B9" s="12"/>
    </row>
    <row r="10" ht="12.75">
      <c r="B10" s="45"/>
    </row>
    <row r="11" ht="12.75">
      <c r="B11" s="12"/>
    </row>
    <row r="12" ht="12.75">
      <c r="B12" s="12"/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spans="2:4" ht="12.75">
      <c r="B20" s="12"/>
      <c r="D20" s="56"/>
    </row>
    <row r="21" spans="2:4" ht="12.75">
      <c r="B21" s="12"/>
      <c r="D21" s="56"/>
    </row>
    <row r="22" spans="2:4" ht="12.75">
      <c r="B22" s="12"/>
      <c r="D22" s="56"/>
    </row>
    <row r="23" spans="2:4" ht="12.75">
      <c r="B23" s="12"/>
      <c r="D23" s="56"/>
    </row>
  </sheetData>
  <mergeCells count="4">
    <mergeCell ref="A1:F1"/>
    <mergeCell ref="A2:F2"/>
    <mergeCell ref="A3:F3"/>
    <mergeCell ref="C5:D5"/>
  </mergeCells>
  <printOptions gridLines="1" horizontalCentered="1"/>
  <pageMargins left="0.75" right="0.75" top="1.06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A1" sqref="A1:H1"/>
    </sheetView>
  </sheetViews>
  <sheetFormatPr defaultColWidth="9.140625" defaultRowHeight="12.75"/>
  <cols>
    <col min="1" max="1" width="32.00390625" style="0" customWidth="1"/>
    <col min="2" max="2" width="11.7109375" style="0" customWidth="1"/>
    <col min="3" max="3" width="14.00390625" style="0" customWidth="1"/>
    <col min="4" max="4" width="13.421875" style="0" customWidth="1"/>
    <col min="5" max="5" width="14.140625" style="0" customWidth="1"/>
    <col min="6" max="6" width="12.7109375" style="0" customWidth="1"/>
    <col min="7" max="7" width="12.140625" style="0" customWidth="1"/>
    <col min="8" max="8" width="14.00390625" style="0" customWidth="1"/>
  </cols>
  <sheetData>
    <row r="1" spans="1:8" ht="32.25" customHeight="1">
      <c r="A1" s="143" t="s">
        <v>77</v>
      </c>
      <c r="B1" s="144"/>
      <c r="C1" s="144"/>
      <c r="D1" s="144"/>
      <c r="E1" s="144"/>
      <c r="F1" s="144"/>
      <c r="G1" s="144"/>
      <c r="H1" s="144"/>
    </row>
    <row r="2" spans="1:8" ht="19.5" customHeight="1">
      <c r="A2" s="82"/>
      <c r="B2" s="46"/>
      <c r="C2" s="46"/>
      <c r="D2" s="46"/>
      <c r="E2" s="46"/>
      <c r="F2" s="46"/>
      <c r="G2" s="46"/>
      <c r="H2" s="46"/>
    </row>
    <row r="3" spans="1:8" ht="19.5" customHeight="1">
      <c r="A3" s="46"/>
      <c r="B3" s="46"/>
      <c r="C3" s="46"/>
      <c r="D3" s="46"/>
      <c r="E3" s="46"/>
      <c r="F3" s="46"/>
      <c r="G3" s="46"/>
      <c r="H3" s="40" t="s">
        <v>82</v>
      </c>
    </row>
    <row r="4" spans="1:8" ht="19.5" customHeight="1">
      <c r="A4" s="40"/>
      <c r="B4" s="40"/>
      <c r="C4" s="40" t="s">
        <v>79</v>
      </c>
      <c r="D4" s="40"/>
      <c r="E4" s="40" t="s">
        <v>79</v>
      </c>
      <c r="F4" s="40"/>
      <c r="G4" s="40" t="s">
        <v>28</v>
      </c>
      <c r="H4" s="40" t="s">
        <v>83</v>
      </c>
    </row>
    <row r="5" spans="1:8" ht="19.5" customHeight="1">
      <c r="A5" s="44" t="s">
        <v>646</v>
      </c>
      <c r="B5" s="44" t="s">
        <v>78</v>
      </c>
      <c r="C5" s="44" t="s">
        <v>78</v>
      </c>
      <c r="D5" s="44" t="s">
        <v>80</v>
      </c>
      <c r="E5" s="44" t="s">
        <v>80</v>
      </c>
      <c r="F5" s="44" t="s">
        <v>69</v>
      </c>
      <c r="G5" s="44" t="s">
        <v>81</v>
      </c>
      <c r="H5" s="44" t="s">
        <v>84</v>
      </c>
    </row>
    <row r="6" ht="12.75" customHeight="1"/>
    <row r="7" spans="1:8" ht="12.75" customHeight="1">
      <c r="A7" s="66"/>
      <c r="B7" s="34"/>
      <c r="C7" s="34"/>
      <c r="D7" s="34"/>
      <c r="E7" s="34"/>
      <c r="F7" s="34"/>
      <c r="G7" s="34"/>
      <c r="H7" s="34"/>
    </row>
    <row r="8" spans="1:8" ht="12.75" customHeight="1">
      <c r="A8" s="66"/>
      <c r="B8" s="34"/>
      <c r="C8" s="34"/>
      <c r="D8" s="34"/>
      <c r="E8" s="34"/>
      <c r="F8" s="34"/>
      <c r="G8" s="34"/>
      <c r="H8" s="34"/>
    </row>
    <row r="9" spans="1:8" ht="12.75" customHeight="1">
      <c r="A9" s="66"/>
      <c r="B9" s="34"/>
      <c r="C9" s="34"/>
      <c r="D9" s="34"/>
      <c r="E9" s="34"/>
      <c r="F9" s="34"/>
      <c r="G9" s="34"/>
      <c r="H9" s="34"/>
    </row>
    <row r="10" spans="1:8" ht="12.75" customHeight="1">
      <c r="A10" s="66"/>
      <c r="B10" s="34"/>
      <c r="C10" s="34"/>
      <c r="D10" s="34"/>
      <c r="E10" s="34"/>
      <c r="F10" s="34"/>
      <c r="G10" s="34"/>
      <c r="H10" s="34"/>
    </row>
    <row r="11" spans="1:8" ht="12.75" customHeight="1">
      <c r="A11" s="66"/>
      <c r="B11" s="34"/>
      <c r="C11" s="34"/>
      <c r="D11" s="34"/>
      <c r="E11" s="34"/>
      <c r="F11" s="34"/>
      <c r="G11" s="34"/>
      <c r="H11" s="34"/>
    </row>
    <row r="12" spans="1:8" ht="12.75" customHeight="1">
      <c r="A12" s="66"/>
      <c r="B12" s="34"/>
      <c r="C12" s="34"/>
      <c r="D12" s="34"/>
      <c r="E12" s="34"/>
      <c r="F12" s="34"/>
      <c r="G12" s="34"/>
      <c r="H12" s="34"/>
    </row>
    <row r="13" spans="1:8" ht="12.75" customHeight="1">
      <c r="A13" s="66"/>
      <c r="B13" s="34"/>
      <c r="C13" s="34"/>
      <c r="D13" s="34"/>
      <c r="E13" s="34"/>
      <c r="F13" s="34"/>
      <c r="G13" s="34"/>
      <c r="H13" s="34"/>
    </row>
    <row r="14" spans="1:8" ht="12.75" customHeight="1">
      <c r="A14" s="66"/>
      <c r="B14" s="34"/>
      <c r="C14" s="34"/>
      <c r="D14" s="34"/>
      <c r="E14" s="34"/>
      <c r="F14" s="34"/>
      <c r="G14" s="34"/>
      <c r="H14" s="34"/>
    </row>
    <row r="15" spans="1:8" ht="12.75" customHeight="1">
      <c r="A15" s="66"/>
      <c r="B15" s="34"/>
      <c r="C15" s="34"/>
      <c r="D15" s="34"/>
      <c r="E15" s="34"/>
      <c r="F15" s="34"/>
      <c r="G15" s="34"/>
      <c r="H15" s="34"/>
    </row>
    <row r="16" spans="1:8" ht="12.75" customHeight="1">
      <c r="A16" s="66"/>
      <c r="B16" s="34"/>
      <c r="C16" s="34"/>
      <c r="D16" s="34"/>
      <c r="E16" s="34"/>
      <c r="F16" s="34"/>
      <c r="G16" s="34"/>
      <c r="H16" s="34"/>
    </row>
    <row r="17" spans="1:8" ht="12.75" customHeight="1">
      <c r="A17" s="66"/>
      <c r="B17" s="34"/>
      <c r="C17" s="34"/>
      <c r="D17" s="34"/>
      <c r="E17" s="34"/>
      <c r="F17" s="34"/>
      <c r="G17" s="34"/>
      <c r="H17" s="34"/>
    </row>
  </sheetData>
  <mergeCells count="1">
    <mergeCell ref="A1:H1"/>
  </mergeCells>
  <printOptions gridLines="1" horizontalCentered="1"/>
  <pageMargins left="0.44" right="0.41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72">
      <selection activeCell="K11" sqref="K11"/>
    </sheetView>
  </sheetViews>
  <sheetFormatPr defaultColWidth="9.140625" defaultRowHeight="12.75"/>
  <cols>
    <col min="1" max="1" width="13.57421875" style="0" customWidth="1"/>
    <col min="3" max="3" width="11.140625" style="0" customWidth="1"/>
    <col min="4" max="4" width="22.57421875" style="0" customWidth="1"/>
    <col min="5" max="5" width="10.57421875" style="0" customWidth="1"/>
    <col min="6" max="6" width="2.00390625" style="0" customWidth="1"/>
    <col min="7" max="7" width="9.28125" style="0" customWidth="1"/>
    <col min="8" max="8" width="1.7109375" style="0" customWidth="1"/>
    <col min="9" max="9" width="9.8515625" style="0" customWidth="1"/>
  </cols>
  <sheetData>
    <row r="1" spans="1:9" ht="18">
      <c r="A1" s="145" t="s">
        <v>99</v>
      </c>
      <c r="B1" s="145"/>
      <c r="C1" s="145"/>
      <c r="D1" s="145"/>
      <c r="E1" s="145"/>
      <c r="F1" s="145"/>
      <c r="G1" s="146"/>
      <c r="H1" s="146"/>
      <c r="I1" s="146"/>
    </row>
    <row r="2" spans="1:9" ht="12.75">
      <c r="A2" s="12"/>
      <c r="B2" s="12"/>
      <c r="C2" s="12"/>
      <c r="D2" s="12"/>
      <c r="E2" s="12"/>
      <c r="F2" s="12"/>
      <c r="G2" s="76"/>
      <c r="H2" s="76"/>
      <c r="I2" s="76"/>
    </row>
    <row r="3" ht="12.75">
      <c r="A3" t="s">
        <v>177</v>
      </c>
    </row>
    <row r="4" ht="12.75">
      <c r="A4" t="s">
        <v>178</v>
      </c>
    </row>
    <row r="6" spans="2:9" ht="12.75">
      <c r="B6" s="80" t="s">
        <v>100</v>
      </c>
      <c r="C6" s="18"/>
      <c r="E6" s="14" t="s">
        <v>103</v>
      </c>
      <c r="F6" s="17"/>
      <c r="G6" s="14" t="s">
        <v>104</v>
      </c>
      <c r="H6" s="17"/>
      <c r="I6" s="14" t="s">
        <v>105</v>
      </c>
    </row>
    <row r="7" spans="5:9" ht="12.75">
      <c r="E7" s="12"/>
      <c r="F7" s="12"/>
      <c r="G7" s="12"/>
      <c r="H7" s="12"/>
      <c r="I7" s="12"/>
    </row>
    <row r="8" spans="1:9" ht="12.75">
      <c r="A8" s="79" t="s">
        <v>101</v>
      </c>
      <c r="E8" s="12"/>
      <c r="F8" s="12"/>
      <c r="G8" s="12"/>
      <c r="H8" s="12"/>
      <c r="I8" s="12"/>
    </row>
    <row r="9" spans="2:9" ht="12.75">
      <c r="B9" t="s">
        <v>102</v>
      </c>
      <c r="E9" s="19"/>
      <c r="F9" s="12"/>
      <c r="G9" s="19"/>
      <c r="H9" s="12"/>
      <c r="I9" s="19"/>
    </row>
    <row r="10" spans="2:9" ht="12.75">
      <c r="B10" t="s">
        <v>106</v>
      </c>
      <c r="E10" s="78"/>
      <c r="F10" s="12"/>
      <c r="G10" s="78"/>
      <c r="H10" s="12"/>
      <c r="I10" s="78"/>
    </row>
    <row r="11" spans="2:9" ht="12.75">
      <c r="B11" t="s">
        <v>107</v>
      </c>
      <c r="E11" s="19"/>
      <c r="F11" s="12"/>
      <c r="G11" s="78"/>
      <c r="H11" s="12"/>
      <c r="I11" s="78"/>
    </row>
    <row r="12" spans="5:9" ht="12.75">
      <c r="E12" s="12"/>
      <c r="F12" s="12"/>
      <c r="G12" s="12"/>
      <c r="H12" s="12"/>
      <c r="I12" s="12"/>
    </row>
    <row r="13" spans="1:9" ht="12.75">
      <c r="A13" s="80" t="s">
        <v>16</v>
      </c>
      <c r="E13" s="19"/>
      <c r="F13" s="12"/>
      <c r="G13" s="19"/>
      <c r="H13" s="12"/>
      <c r="I13" s="19"/>
    </row>
    <row r="14" spans="5:9" ht="12.75">
      <c r="E14" s="12"/>
      <c r="F14" s="12"/>
      <c r="G14" s="12"/>
      <c r="H14" s="12"/>
      <c r="I14" s="12"/>
    </row>
    <row r="15" spans="1:9" ht="12.75">
      <c r="A15" s="80" t="s">
        <v>11</v>
      </c>
      <c r="B15" t="s">
        <v>108</v>
      </c>
      <c r="E15" s="12"/>
      <c r="F15" s="12"/>
      <c r="G15" s="12"/>
      <c r="H15" s="12"/>
      <c r="I15" s="12"/>
    </row>
    <row r="16" spans="3:9" ht="12.75">
      <c r="C16" t="s">
        <v>109</v>
      </c>
      <c r="E16" s="19"/>
      <c r="F16" s="12"/>
      <c r="G16" s="19"/>
      <c r="H16" s="12"/>
      <c r="I16" s="19"/>
    </row>
    <row r="17" spans="3:9" ht="12.75">
      <c r="C17" t="s">
        <v>110</v>
      </c>
      <c r="E17" s="78"/>
      <c r="F17" s="12"/>
      <c r="G17" s="78"/>
      <c r="H17" s="12"/>
      <c r="I17" s="78"/>
    </row>
    <row r="18" spans="3:9" ht="12.75">
      <c r="C18" t="s">
        <v>60</v>
      </c>
      <c r="E18" s="78"/>
      <c r="F18" s="12"/>
      <c r="G18" s="78"/>
      <c r="H18" s="12"/>
      <c r="I18" s="78"/>
    </row>
    <row r="19" spans="3:9" ht="12.75">
      <c r="C19" t="s">
        <v>111</v>
      </c>
      <c r="E19" s="78"/>
      <c r="F19" s="12"/>
      <c r="G19" s="78"/>
      <c r="H19" s="12"/>
      <c r="I19" s="78"/>
    </row>
    <row r="20" spans="3:9" ht="12.75">
      <c r="C20" t="s">
        <v>112</v>
      </c>
      <c r="E20" s="78"/>
      <c r="F20" s="12"/>
      <c r="G20" s="78"/>
      <c r="H20" s="12"/>
      <c r="I20" s="78"/>
    </row>
    <row r="21" spans="3:9" ht="12.75">
      <c r="C21" t="s">
        <v>113</v>
      </c>
      <c r="E21" s="78"/>
      <c r="F21" s="12"/>
      <c r="G21" s="78"/>
      <c r="H21" s="12"/>
      <c r="I21" s="78"/>
    </row>
    <row r="22" spans="3:9" ht="12.75">
      <c r="C22" t="s">
        <v>114</v>
      </c>
      <c r="E22" s="78"/>
      <c r="F22" s="12"/>
      <c r="G22" s="78"/>
      <c r="H22" s="12"/>
      <c r="I22" s="78"/>
    </row>
    <row r="23" spans="5:9" ht="12.75">
      <c r="E23" s="12"/>
      <c r="F23" s="12"/>
      <c r="G23" s="12"/>
      <c r="H23" s="12"/>
      <c r="I23" s="12"/>
    </row>
    <row r="24" spans="2:9" ht="12.75">
      <c r="B24" t="s">
        <v>115</v>
      </c>
      <c r="E24" s="12"/>
      <c r="F24" s="12"/>
      <c r="G24" s="12"/>
      <c r="H24" s="12"/>
      <c r="I24" s="12"/>
    </row>
    <row r="25" spans="3:9" ht="12.75">
      <c r="C25" t="s">
        <v>58</v>
      </c>
      <c r="E25" s="19"/>
      <c r="F25" s="12"/>
      <c r="G25" s="19"/>
      <c r="H25" s="12"/>
      <c r="I25" s="19"/>
    </row>
    <row r="26" spans="3:9" ht="12.75">
      <c r="C26" t="s">
        <v>110</v>
      </c>
      <c r="E26" s="78"/>
      <c r="F26" s="12"/>
      <c r="G26" s="78"/>
      <c r="H26" s="12"/>
      <c r="I26" s="78"/>
    </row>
    <row r="27" spans="3:9" ht="12.75">
      <c r="C27" t="s">
        <v>60</v>
      </c>
      <c r="E27" s="78"/>
      <c r="F27" s="12"/>
      <c r="G27" s="78"/>
      <c r="H27" s="12"/>
      <c r="I27" s="78"/>
    </row>
    <row r="28" spans="3:9" ht="12.75">
      <c r="C28" t="s">
        <v>111</v>
      </c>
      <c r="E28" s="78"/>
      <c r="F28" s="12"/>
      <c r="G28" s="78"/>
      <c r="H28" s="12"/>
      <c r="I28" s="78"/>
    </row>
    <row r="29" spans="3:9" ht="12.75">
      <c r="C29" t="s">
        <v>112</v>
      </c>
      <c r="E29" s="78"/>
      <c r="F29" s="12"/>
      <c r="G29" s="78"/>
      <c r="H29" s="12"/>
      <c r="I29" s="78"/>
    </row>
    <row r="30" spans="3:9" ht="12.75">
      <c r="C30" t="s">
        <v>113</v>
      </c>
      <c r="E30" s="78"/>
      <c r="F30" s="12"/>
      <c r="G30" s="78"/>
      <c r="H30" s="12"/>
      <c r="I30" s="78"/>
    </row>
    <row r="31" spans="3:9" ht="12.75">
      <c r="C31" t="s">
        <v>114</v>
      </c>
      <c r="E31" s="78"/>
      <c r="F31" s="12"/>
      <c r="G31" s="78"/>
      <c r="H31" s="12"/>
      <c r="I31" s="78"/>
    </row>
    <row r="32" spans="5:9" ht="12.75">
      <c r="E32" s="12"/>
      <c r="F32" s="12"/>
      <c r="G32" s="12"/>
      <c r="H32" s="12"/>
      <c r="I32" s="12"/>
    </row>
    <row r="33" spans="1:9" ht="12.75">
      <c r="A33" s="80" t="s">
        <v>116</v>
      </c>
      <c r="B33" s="18"/>
      <c r="C33" s="18"/>
      <c r="E33" s="12"/>
      <c r="F33" s="12"/>
      <c r="G33" s="12"/>
      <c r="H33" s="12"/>
      <c r="I33" s="12"/>
    </row>
    <row r="34" spans="2:9" ht="12.75">
      <c r="B34" t="s">
        <v>117</v>
      </c>
      <c r="E34" s="19"/>
      <c r="F34" s="12"/>
      <c r="G34" s="19"/>
      <c r="H34" s="12"/>
      <c r="I34" s="19"/>
    </row>
    <row r="35" spans="2:9" ht="12.75">
      <c r="B35" t="s">
        <v>118</v>
      </c>
      <c r="E35" s="78"/>
      <c r="F35" s="12"/>
      <c r="G35" s="78"/>
      <c r="H35" s="12"/>
      <c r="I35" s="78"/>
    </row>
    <row r="36" spans="2:9" ht="12.75">
      <c r="B36" t="s">
        <v>119</v>
      </c>
      <c r="E36" s="78"/>
      <c r="F36" s="12"/>
      <c r="G36" s="78"/>
      <c r="H36" s="12"/>
      <c r="I36" s="78"/>
    </row>
    <row r="37" spans="2:9" ht="12.75">
      <c r="B37" t="s">
        <v>120</v>
      </c>
      <c r="E37" s="34"/>
      <c r="F37" s="12"/>
      <c r="G37" s="12"/>
      <c r="H37" s="12"/>
      <c r="I37" s="12"/>
    </row>
    <row r="38" spans="3:9" ht="12.75">
      <c r="C38" t="s">
        <v>121</v>
      </c>
      <c r="E38" s="19"/>
      <c r="F38" s="12"/>
      <c r="G38" s="19"/>
      <c r="H38" s="12"/>
      <c r="I38" s="19"/>
    </row>
    <row r="39" spans="3:9" ht="12.75">
      <c r="C39" t="s">
        <v>122</v>
      </c>
      <c r="E39" s="78"/>
      <c r="F39" s="12"/>
      <c r="G39" s="78"/>
      <c r="H39" s="12"/>
      <c r="I39" s="78"/>
    </row>
    <row r="40" spans="5:9" ht="12.75">
      <c r="E40" s="12"/>
      <c r="F40" s="12"/>
      <c r="G40" s="12"/>
      <c r="H40" s="12"/>
      <c r="I40" s="12"/>
    </row>
    <row r="41" spans="1:9" ht="12.75">
      <c r="A41" s="81" t="s">
        <v>123</v>
      </c>
      <c r="E41" s="12"/>
      <c r="F41" s="12"/>
      <c r="G41" s="12"/>
      <c r="H41" s="12"/>
      <c r="I41" s="12"/>
    </row>
    <row r="42" spans="2:9" ht="12.75">
      <c r="B42" t="s">
        <v>124</v>
      </c>
      <c r="E42" s="19"/>
      <c r="F42" s="12"/>
      <c r="G42" s="19"/>
      <c r="H42" s="12"/>
      <c r="I42" s="19"/>
    </row>
    <row r="43" spans="2:9" ht="12.75">
      <c r="B43" t="s">
        <v>125</v>
      </c>
      <c r="E43" s="78"/>
      <c r="F43" s="12"/>
      <c r="G43" s="78"/>
      <c r="H43" s="12"/>
      <c r="I43" s="78"/>
    </row>
    <row r="44" spans="5:9" ht="12.75">
      <c r="E44" s="12"/>
      <c r="F44" s="12"/>
      <c r="G44" s="12"/>
      <c r="H44" s="12"/>
      <c r="I44" s="12"/>
    </row>
    <row r="45" spans="1:9" ht="12.75">
      <c r="A45" s="81" t="s">
        <v>126</v>
      </c>
      <c r="E45" s="19"/>
      <c r="F45" s="12"/>
      <c r="G45" s="19"/>
      <c r="H45" s="12"/>
      <c r="I45" s="19"/>
    </row>
    <row r="46" spans="5:9" ht="12.75">
      <c r="E46" s="12"/>
      <c r="F46" s="12"/>
      <c r="G46" s="12"/>
      <c r="H46" s="12"/>
      <c r="I46" s="12"/>
    </row>
    <row r="47" spans="1:9" ht="12.75">
      <c r="A47" s="81" t="s">
        <v>127</v>
      </c>
      <c r="E47" s="19"/>
      <c r="F47" s="12"/>
      <c r="G47" s="19"/>
      <c r="H47" s="12"/>
      <c r="I47" s="19"/>
    </row>
    <row r="48" spans="5:9" ht="12.75">
      <c r="E48" s="12"/>
      <c r="F48" s="12"/>
      <c r="G48" s="12"/>
      <c r="H48" s="12"/>
      <c r="I48" s="12"/>
    </row>
    <row r="49" spans="1:9" ht="12.75">
      <c r="A49" s="81" t="s">
        <v>128</v>
      </c>
      <c r="E49" s="19"/>
      <c r="F49" s="12"/>
      <c r="G49" s="19"/>
      <c r="H49" s="12"/>
      <c r="I49" s="19"/>
    </row>
    <row r="50" spans="1:9" ht="12.75">
      <c r="A50" s="18"/>
      <c r="E50" s="12"/>
      <c r="F50" s="12"/>
      <c r="G50" s="12"/>
      <c r="H50" s="12"/>
      <c r="I50" s="12"/>
    </row>
    <row r="51" spans="1:9" ht="12.75">
      <c r="A51" s="18"/>
      <c r="E51" s="12"/>
      <c r="F51" s="12"/>
      <c r="G51" s="12"/>
      <c r="H51" s="12"/>
      <c r="I51" s="12"/>
    </row>
    <row r="52" spans="1:9" ht="12.75">
      <c r="A52" s="18"/>
      <c r="B52" s="80" t="s">
        <v>100</v>
      </c>
      <c r="C52" s="18"/>
      <c r="E52" s="14" t="s">
        <v>103</v>
      </c>
      <c r="F52" s="17"/>
      <c r="G52" s="14" t="s">
        <v>104</v>
      </c>
      <c r="H52" s="17"/>
      <c r="I52" s="14" t="s">
        <v>105</v>
      </c>
    </row>
    <row r="53" spans="5:9" ht="12.75">
      <c r="E53" s="77"/>
      <c r="F53" s="77"/>
      <c r="G53" s="12"/>
      <c r="H53" s="12"/>
      <c r="I53" s="12"/>
    </row>
    <row r="54" spans="1:9" ht="12.75">
      <c r="A54" s="80" t="s">
        <v>129</v>
      </c>
      <c r="E54" s="12"/>
      <c r="F54" s="12"/>
      <c r="G54" s="12"/>
      <c r="H54" s="12"/>
      <c r="I54" s="12"/>
    </row>
    <row r="55" spans="2:9" ht="12.75">
      <c r="B55" t="s">
        <v>130</v>
      </c>
      <c r="E55" s="19"/>
      <c r="F55" s="12"/>
      <c r="G55" s="19"/>
      <c r="H55" s="12"/>
      <c r="I55" s="19"/>
    </row>
    <row r="56" spans="2:9" ht="12.75">
      <c r="B56" t="s">
        <v>131</v>
      </c>
      <c r="E56" s="78"/>
      <c r="F56" s="12"/>
      <c r="G56" s="78"/>
      <c r="H56" s="12"/>
      <c r="I56" s="78"/>
    </row>
    <row r="57" spans="2:9" ht="12.75">
      <c r="B57" t="s">
        <v>132</v>
      </c>
      <c r="E57" s="78"/>
      <c r="F57" s="12"/>
      <c r="G57" s="78"/>
      <c r="H57" s="12"/>
      <c r="I57" s="78"/>
    </row>
    <row r="58" spans="5:9" ht="12.75">
      <c r="E58" s="12"/>
      <c r="F58" s="12"/>
      <c r="G58" s="12"/>
      <c r="H58" s="12"/>
      <c r="I58" s="12"/>
    </row>
    <row r="59" spans="1:9" ht="12.75">
      <c r="A59" s="80" t="s">
        <v>133</v>
      </c>
      <c r="E59" s="19"/>
      <c r="F59" s="12"/>
      <c r="G59" s="19"/>
      <c r="H59" s="12"/>
      <c r="I59" s="19"/>
    </row>
    <row r="60" spans="5:9" ht="12.75">
      <c r="E60" s="12"/>
      <c r="F60" s="12"/>
      <c r="G60" s="12"/>
      <c r="H60" s="12"/>
      <c r="I60" s="12"/>
    </row>
    <row r="61" spans="1:9" ht="12.75">
      <c r="A61" s="80" t="s">
        <v>134</v>
      </c>
      <c r="E61" s="12"/>
      <c r="F61" s="12"/>
      <c r="G61" s="12"/>
      <c r="H61" s="12"/>
      <c r="I61" s="12"/>
    </row>
    <row r="62" spans="2:9" ht="12.75">
      <c r="B62" t="s">
        <v>135</v>
      </c>
      <c r="E62" s="19"/>
      <c r="F62" s="12"/>
      <c r="G62" s="19"/>
      <c r="H62" s="12"/>
      <c r="I62" s="19"/>
    </row>
    <row r="63" spans="2:9" ht="12.75">
      <c r="B63" t="s">
        <v>136</v>
      </c>
      <c r="E63" s="78"/>
      <c r="F63" s="12"/>
      <c r="G63" s="78"/>
      <c r="H63" s="12"/>
      <c r="I63" s="78"/>
    </row>
    <row r="64" spans="5:9" ht="12.75">
      <c r="E64" s="12"/>
      <c r="F64" s="12"/>
      <c r="G64" s="12"/>
      <c r="H64" s="12"/>
      <c r="I64" s="12"/>
    </row>
    <row r="65" spans="1:9" ht="12.75">
      <c r="A65" s="80" t="s">
        <v>137</v>
      </c>
      <c r="E65" s="19"/>
      <c r="F65" s="12"/>
      <c r="G65" s="19"/>
      <c r="H65" s="12"/>
      <c r="I65" s="19"/>
    </row>
    <row r="66" spans="5:9" ht="12.75">
      <c r="E66" s="12"/>
      <c r="F66" s="12"/>
      <c r="G66" s="12"/>
      <c r="H66" s="12"/>
      <c r="I66" s="12"/>
    </row>
    <row r="67" spans="1:9" ht="12.75">
      <c r="A67" s="80" t="s">
        <v>59</v>
      </c>
      <c r="E67" s="19"/>
      <c r="F67" s="12"/>
      <c r="G67" s="19"/>
      <c r="H67" s="12"/>
      <c r="I67" s="19"/>
    </row>
    <row r="68" spans="5:9" ht="12.75">
      <c r="E68" s="12"/>
      <c r="F68" s="12"/>
      <c r="G68" s="12"/>
      <c r="H68" s="12"/>
      <c r="I68" s="12"/>
    </row>
    <row r="69" spans="1:9" ht="12.75">
      <c r="A69" s="80" t="s">
        <v>138</v>
      </c>
      <c r="E69" s="19"/>
      <c r="F69" s="12"/>
      <c r="G69" s="19"/>
      <c r="H69" s="12"/>
      <c r="I69" s="19"/>
    </row>
    <row r="70" spans="5:9" ht="12.75">
      <c r="E70" s="12"/>
      <c r="F70" s="12"/>
      <c r="G70" s="12"/>
      <c r="H70" s="12"/>
      <c r="I70" s="12"/>
    </row>
    <row r="71" spans="1:9" ht="12.75">
      <c r="A71" s="80" t="s">
        <v>139</v>
      </c>
      <c r="E71" s="19"/>
      <c r="F71" s="12"/>
      <c r="G71" s="19"/>
      <c r="H71" s="12"/>
      <c r="I71" s="19"/>
    </row>
    <row r="72" spans="5:9" ht="12.75">
      <c r="E72" s="12"/>
      <c r="F72" s="12"/>
      <c r="G72" s="12"/>
      <c r="H72" s="12"/>
      <c r="I72" s="12"/>
    </row>
    <row r="73" spans="1:9" ht="12.75">
      <c r="A73" s="80" t="s">
        <v>140</v>
      </c>
      <c r="E73" s="19"/>
      <c r="F73" s="12"/>
      <c r="G73" s="19"/>
      <c r="H73" s="12"/>
      <c r="I73" s="19"/>
    </row>
    <row r="74" spans="5:9" ht="12.75">
      <c r="E74" s="12"/>
      <c r="F74" s="12"/>
      <c r="G74" s="12"/>
      <c r="H74" s="12"/>
      <c r="I74" s="12"/>
    </row>
    <row r="75" spans="1:9" ht="12.75">
      <c r="A75" s="80" t="s">
        <v>141</v>
      </c>
      <c r="E75" s="19"/>
      <c r="F75" s="12"/>
      <c r="G75" s="19"/>
      <c r="H75" s="12"/>
      <c r="I75" s="19"/>
    </row>
    <row r="76" spans="5:9" ht="12.75">
      <c r="E76" s="12"/>
      <c r="F76" s="12"/>
      <c r="G76" s="12"/>
      <c r="H76" s="12"/>
      <c r="I76" s="12"/>
    </row>
    <row r="77" spans="1:9" ht="12.75">
      <c r="A77" s="80" t="s">
        <v>142</v>
      </c>
      <c r="E77" s="19"/>
      <c r="F77" s="12"/>
      <c r="G77" s="19"/>
      <c r="H77" s="12"/>
      <c r="I77" s="19"/>
    </row>
    <row r="78" spans="5:9" ht="12.75">
      <c r="E78" s="12"/>
      <c r="F78" s="12"/>
      <c r="G78" s="12"/>
      <c r="H78" s="12"/>
      <c r="I78" s="12"/>
    </row>
    <row r="79" spans="1:9" ht="12.75">
      <c r="A79" s="80" t="s">
        <v>143</v>
      </c>
      <c r="B79" s="18"/>
      <c r="E79" s="19"/>
      <c r="F79" s="12"/>
      <c r="G79" s="19"/>
      <c r="H79" s="12"/>
      <c r="I79" s="19"/>
    </row>
    <row r="80" spans="5:9" ht="12.75">
      <c r="E80" s="12"/>
      <c r="F80" s="12"/>
      <c r="G80" s="12"/>
      <c r="H80" s="12"/>
      <c r="I80" s="12"/>
    </row>
    <row r="81" spans="1:9" ht="12.75">
      <c r="A81" s="80" t="s">
        <v>144</v>
      </c>
      <c r="E81" s="19"/>
      <c r="F81" s="12"/>
      <c r="G81" s="19"/>
      <c r="H81" s="12"/>
      <c r="I81" s="19"/>
    </row>
    <row r="82" spans="5:9" ht="12.75">
      <c r="E82" s="12"/>
      <c r="F82" s="12"/>
      <c r="G82" s="12"/>
      <c r="H82" s="12"/>
      <c r="I82" s="12"/>
    </row>
    <row r="83" spans="1:9" ht="12.75">
      <c r="A83" s="80" t="s">
        <v>145</v>
      </c>
      <c r="E83" s="19"/>
      <c r="F83" s="12"/>
      <c r="G83" s="19"/>
      <c r="H83" s="12"/>
      <c r="I83" s="19"/>
    </row>
    <row r="84" spans="5:9" ht="12.75">
      <c r="E84" s="12"/>
      <c r="F84" s="12"/>
      <c r="G84" s="12"/>
      <c r="H84" s="12"/>
      <c r="I84" s="12"/>
    </row>
    <row r="85" spans="1:9" ht="12.75">
      <c r="A85" s="80" t="s">
        <v>146</v>
      </c>
      <c r="E85" s="19"/>
      <c r="F85" s="12"/>
      <c r="G85" s="19"/>
      <c r="H85" s="12"/>
      <c r="I85" s="19"/>
    </row>
    <row r="86" spans="5:9" ht="12.75">
      <c r="E86" s="12"/>
      <c r="F86" s="12"/>
      <c r="G86" s="12"/>
      <c r="H86" s="12"/>
      <c r="I86" s="12"/>
    </row>
    <row r="87" spans="1:9" ht="12.75">
      <c r="A87" s="80" t="s">
        <v>147</v>
      </c>
      <c r="E87" s="19"/>
      <c r="F87" s="12"/>
      <c r="G87" s="19"/>
      <c r="H87" s="12"/>
      <c r="I87" s="19"/>
    </row>
    <row r="88" spans="5:9" ht="12.75">
      <c r="E88" s="12"/>
      <c r="F88" s="12"/>
      <c r="G88" s="12"/>
      <c r="H88" s="12"/>
      <c r="I88" s="12"/>
    </row>
    <row r="89" spans="1:9" ht="12.75">
      <c r="A89" s="80" t="s">
        <v>148</v>
      </c>
      <c r="E89" s="19"/>
      <c r="F89" s="12"/>
      <c r="G89" s="19"/>
      <c r="H89" s="12"/>
      <c r="I89" s="19"/>
    </row>
    <row r="90" spans="5:9" ht="12.75">
      <c r="E90" s="12"/>
      <c r="F90" s="12"/>
      <c r="G90" s="12"/>
      <c r="H90" s="12"/>
      <c r="I90" s="12"/>
    </row>
    <row r="91" spans="1:9" ht="12.75">
      <c r="A91" s="80" t="s">
        <v>149</v>
      </c>
      <c r="E91" s="12"/>
      <c r="F91" s="12"/>
      <c r="G91" s="12"/>
      <c r="H91" s="12"/>
      <c r="I91" s="12"/>
    </row>
    <row r="92" spans="2:9" ht="12.75">
      <c r="B92" t="s">
        <v>150</v>
      </c>
      <c r="E92" s="19"/>
      <c r="F92" s="12"/>
      <c r="G92" s="19"/>
      <c r="H92" s="12"/>
      <c r="I92" s="19"/>
    </row>
    <row r="93" spans="2:9" ht="12.75">
      <c r="B93" t="s">
        <v>151</v>
      </c>
      <c r="E93" s="78"/>
      <c r="F93" s="12"/>
      <c r="G93" s="19"/>
      <c r="H93" s="12"/>
      <c r="I93" s="78"/>
    </row>
    <row r="94" spans="2:9" ht="12.75">
      <c r="B94" t="s">
        <v>152</v>
      </c>
      <c r="E94" s="78"/>
      <c r="F94" s="12"/>
      <c r="G94" s="78"/>
      <c r="H94" s="12"/>
      <c r="I94" s="78"/>
    </row>
    <row r="95" spans="2:9" ht="12.75">
      <c r="B95" t="s">
        <v>153</v>
      </c>
      <c r="E95" s="78"/>
      <c r="F95" s="12"/>
      <c r="G95" s="78"/>
      <c r="H95" s="12"/>
      <c r="I95" s="78"/>
    </row>
    <row r="96" spans="2:9" ht="12.75">
      <c r="B96" t="s">
        <v>154</v>
      </c>
      <c r="E96" s="78"/>
      <c r="F96" s="12"/>
      <c r="G96" s="78"/>
      <c r="H96" s="12"/>
      <c r="I96" s="78"/>
    </row>
    <row r="97" spans="2:9" ht="12.75">
      <c r="B97" t="s">
        <v>155</v>
      </c>
      <c r="E97" s="78"/>
      <c r="F97" s="12"/>
      <c r="G97" s="78"/>
      <c r="H97" s="12"/>
      <c r="I97" s="78"/>
    </row>
    <row r="98" spans="2:9" ht="12.75">
      <c r="B98" t="s">
        <v>156</v>
      </c>
      <c r="E98" s="19"/>
      <c r="F98" s="12"/>
      <c r="G98" s="78"/>
      <c r="H98" s="12"/>
      <c r="I98" s="78"/>
    </row>
    <row r="99" spans="2:9" ht="12.75">
      <c r="B99" t="s">
        <v>157</v>
      </c>
      <c r="E99" s="78"/>
      <c r="F99" s="12"/>
      <c r="G99" s="78"/>
      <c r="H99" s="12"/>
      <c r="I99" s="78"/>
    </row>
    <row r="100" spans="2:9" ht="12.75">
      <c r="B100" t="s">
        <v>158</v>
      </c>
      <c r="E100" s="78"/>
      <c r="F100" s="12"/>
      <c r="G100" s="78"/>
      <c r="H100" s="12"/>
      <c r="I100" s="78"/>
    </row>
    <row r="101" spans="2:9" ht="12.75">
      <c r="B101" t="s">
        <v>159</v>
      </c>
      <c r="E101" s="78"/>
      <c r="F101" s="12"/>
      <c r="G101" s="78"/>
      <c r="H101" s="12"/>
      <c r="I101" s="78"/>
    </row>
    <row r="102" spans="2:9" ht="12.75">
      <c r="B102" t="s">
        <v>160</v>
      </c>
      <c r="E102" s="78"/>
      <c r="F102" s="12"/>
      <c r="G102" s="78"/>
      <c r="H102" s="12"/>
      <c r="I102" s="78"/>
    </row>
    <row r="103" spans="5:9" ht="12.75">
      <c r="E103" s="12"/>
      <c r="F103" s="12"/>
      <c r="G103" s="12"/>
      <c r="H103" s="12"/>
      <c r="I103" s="12"/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0" t="s">
        <v>790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8" t="s">
        <v>161</v>
      </c>
    </row>
    <row r="2" ht="12.75">
      <c r="A2" s="18" t="s">
        <v>751</v>
      </c>
    </row>
    <row r="3" ht="12.75">
      <c r="A3" s="18" t="s">
        <v>162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8" t="s">
        <v>163</v>
      </c>
    </row>
    <row r="2" ht="12.75">
      <c r="A2" s="18" t="s">
        <v>752</v>
      </c>
    </row>
    <row r="3" ht="12.75">
      <c r="A3" s="18" t="s">
        <v>162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22" sqref="A22"/>
    </sheetView>
  </sheetViews>
  <sheetFormatPr defaultColWidth="9.140625" defaultRowHeight="12.75"/>
  <cols>
    <col min="9" max="9" width="12.28125" style="0" customWidth="1"/>
  </cols>
  <sheetData>
    <row r="1" spans="1:9" ht="20.25">
      <c r="A1" s="147" t="s">
        <v>232</v>
      </c>
      <c r="B1" s="113"/>
      <c r="C1" s="113"/>
      <c r="D1" s="113"/>
      <c r="E1" s="113"/>
      <c r="F1" s="113"/>
      <c r="G1" s="113"/>
      <c r="H1" s="113"/>
      <c r="I1" s="113"/>
    </row>
    <row r="3" spans="1:9" ht="18">
      <c r="A3" s="90" t="s">
        <v>701</v>
      </c>
      <c r="B3" s="90"/>
      <c r="C3" s="90"/>
      <c r="D3" s="90"/>
      <c r="E3" s="90"/>
      <c r="F3" s="90"/>
      <c r="G3" s="90"/>
      <c r="H3" s="90"/>
      <c r="I3" s="90"/>
    </row>
    <row r="4" spans="1:9" ht="18">
      <c r="A4" s="90"/>
      <c r="B4" s="90"/>
      <c r="C4" s="90"/>
      <c r="D4" s="90"/>
      <c r="E4" s="90"/>
      <c r="F4" s="90"/>
      <c r="G4" s="90"/>
      <c r="H4" s="90"/>
      <c r="I4" s="90"/>
    </row>
    <row r="5" spans="1:9" ht="18">
      <c r="A5" s="90" t="s">
        <v>706</v>
      </c>
      <c r="B5" s="90"/>
      <c r="C5" s="90"/>
      <c r="D5" s="90"/>
      <c r="E5" s="90"/>
      <c r="F5" s="90"/>
      <c r="G5" s="90"/>
      <c r="H5" s="90"/>
      <c r="I5" s="90"/>
    </row>
    <row r="6" spans="1:9" ht="18">
      <c r="A6" s="90"/>
      <c r="B6" s="90"/>
      <c r="C6" s="90"/>
      <c r="D6" s="90"/>
      <c r="E6" s="90"/>
      <c r="F6" s="90"/>
      <c r="G6" s="90"/>
      <c r="H6" s="90"/>
      <c r="I6" s="90"/>
    </row>
    <row r="7" spans="1:9" ht="18">
      <c r="A7" s="90" t="s">
        <v>702</v>
      </c>
      <c r="B7" s="90"/>
      <c r="C7" s="90"/>
      <c r="D7" s="90"/>
      <c r="E7" s="90"/>
      <c r="F7" s="90"/>
      <c r="G7" s="90"/>
      <c r="H7" s="90"/>
      <c r="I7" s="90"/>
    </row>
    <row r="8" spans="1:9" ht="18">
      <c r="A8" s="90"/>
      <c r="B8" s="90"/>
      <c r="C8" s="90"/>
      <c r="D8" s="90"/>
      <c r="E8" s="90"/>
      <c r="F8" s="90"/>
      <c r="G8" s="90"/>
      <c r="H8" s="90"/>
      <c r="I8" s="90"/>
    </row>
    <row r="9" spans="1:9" ht="18">
      <c r="A9" s="90" t="s">
        <v>703</v>
      </c>
      <c r="B9" s="90"/>
      <c r="C9" s="90"/>
      <c r="D9" s="90"/>
      <c r="E9" s="90"/>
      <c r="F9" s="90"/>
      <c r="G9" s="90"/>
      <c r="H9" s="90"/>
      <c r="I9" s="90"/>
    </row>
    <row r="10" spans="1:9" ht="18">
      <c r="A10" s="90"/>
      <c r="B10" s="90"/>
      <c r="C10" s="90"/>
      <c r="D10" s="90"/>
      <c r="E10" s="90"/>
      <c r="F10" s="90"/>
      <c r="G10" s="90"/>
      <c r="H10" s="90"/>
      <c r="I10" s="90"/>
    </row>
    <row r="11" spans="1:9" ht="18">
      <c r="A11" s="90" t="s">
        <v>753</v>
      </c>
      <c r="B11" s="90"/>
      <c r="C11" s="90"/>
      <c r="D11" s="90"/>
      <c r="E11" s="90"/>
      <c r="F11" s="90"/>
      <c r="G11" s="90"/>
      <c r="H11" s="90"/>
      <c r="I11" s="90"/>
    </row>
    <row r="12" spans="1:9" ht="18">
      <c r="A12" s="90"/>
      <c r="B12" s="90"/>
      <c r="C12" s="90"/>
      <c r="D12" s="90"/>
      <c r="E12" s="90"/>
      <c r="F12" s="90"/>
      <c r="G12" s="90"/>
      <c r="H12" s="90"/>
      <c r="I12" s="90"/>
    </row>
    <row r="13" spans="1:9" ht="18">
      <c r="A13" s="90" t="s">
        <v>704</v>
      </c>
      <c r="B13" s="90"/>
      <c r="C13" s="90"/>
      <c r="D13" s="90"/>
      <c r="E13" s="90"/>
      <c r="F13" s="90"/>
      <c r="G13" s="90"/>
      <c r="H13" s="90"/>
      <c r="I13" s="90"/>
    </row>
    <row r="14" spans="1:9" ht="18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18">
      <c r="A15" s="90" t="s">
        <v>705</v>
      </c>
      <c r="B15" s="90"/>
      <c r="C15" s="90"/>
      <c r="D15" s="90"/>
      <c r="E15" s="90"/>
      <c r="F15" s="90"/>
      <c r="G15" s="90"/>
      <c r="H15" s="90"/>
      <c r="I15" s="90"/>
    </row>
    <row r="16" spans="1:9" ht="18">
      <c r="A16" s="90"/>
      <c r="B16" s="90"/>
      <c r="C16" s="90"/>
      <c r="D16" s="90"/>
      <c r="E16" s="90"/>
      <c r="F16" s="90"/>
      <c r="G16" s="90"/>
      <c r="H16" s="90"/>
      <c r="I16" s="90"/>
    </row>
    <row r="17" spans="1:9" ht="18">
      <c r="A17" s="90" t="s">
        <v>707</v>
      </c>
      <c r="B17" s="90"/>
      <c r="C17" s="90"/>
      <c r="D17" s="90"/>
      <c r="E17" s="90"/>
      <c r="F17" s="90"/>
      <c r="G17" s="90"/>
      <c r="H17" s="90"/>
      <c r="I17" s="90"/>
    </row>
    <row r="18" spans="1:9" ht="18">
      <c r="A18" s="90"/>
      <c r="B18" s="90"/>
      <c r="C18" s="90"/>
      <c r="D18" s="90"/>
      <c r="E18" s="90"/>
      <c r="F18" s="90"/>
      <c r="G18" s="90"/>
      <c r="H18" s="90"/>
      <c r="I18" s="90"/>
    </row>
    <row r="19" spans="1:9" ht="18">
      <c r="A19" s="90" t="s">
        <v>754</v>
      </c>
      <c r="B19" s="90"/>
      <c r="C19" s="90"/>
      <c r="D19" s="90"/>
      <c r="E19" s="90"/>
      <c r="F19" s="90"/>
      <c r="G19" s="90"/>
      <c r="H19" s="90"/>
      <c r="I19" s="90"/>
    </row>
    <row r="20" spans="1:9" ht="18">
      <c r="A20" s="90"/>
      <c r="B20" s="90"/>
      <c r="C20" s="90"/>
      <c r="D20" s="90"/>
      <c r="E20" s="90"/>
      <c r="F20" s="90"/>
      <c r="G20" s="90"/>
      <c r="H20" s="90"/>
      <c r="I20" s="90"/>
    </row>
    <row r="21" ht="18">
      <c r="I21" s="90"/>
    </row>
    <row r="22" spans="1:9" ht="18">
      <c r="A22" s="90" t="s">
        <v>755</v>
      </c>
      <c r="B22" s="90"/>
      <c r="C22" s="90"/>
      <c r="D22" s="90"/>
      <c r="E22" s="90"/>
      <c r="F22" s="90"/>
      <c r="G22" s="90"/>
      <c r="H22" s="90"/>
      <c r="I22" s="90"/>
    </row>
    <row r="23" spans="1:9" ht="18">
      <c r="A23" s="90"/>
      <c r="B23" s="90"/>
      <c r="C23" s="90"/>
      <c r="D23" s="90"/>
      <c r="E23" s="90"/>
      <c r="F23" s="90"/>
      <c r="G23" s="90"/>
      <c r="H23" s="90"/>
      <c r="I23" s="90"/>
    </row>
    <row r="24" spans="1:9" ht="18">
      <c r="A24" s="90"/>
      <c r="B24" s="90"/>
      <c r="C24" s="90"/>
      <c r="D24" s="90"/>
      <c r="E24" s="90"/>
      <c r="F24" s="90"/>
      <c r="G24" s="90"/>
      <c r="H24" s="90"/>
      <c r="I24" s="90"/>
    </row>
    <row r="25" spans="1:9" ht="18">
      <c r="A25" s="90"/>
      <c r="B25" s="90"/>
      <c r="C25" s="90"/>
      <c r="D25" s="90"/>
      <c r="E25" s="90"/>
      <c r="F25" s="90"/>
      <c r="G25" s="90"/>
      <c r="H25" s="90"/>
      <c r="I25" s="90"/>
    </row>
    <row r="26" spans="1:9" ht="18">
      <c r="A26" s="90"/>
      <c r="B26" s="90"/>
      <c r="C26" s="90"/>
      <c r="D26" s="90"/>
      <c r="E26" s="90"/>
      <c r="F26" s="90"/>
      <c r="G26" s="90"/>
      <c r="H26" s="90"/>
      <c r="I26" s="90"/>
    </row>
    <row r="27" spans="1:9" ht="18">
      <c r="A27" s="90"/>
      <c r="B27" s="90"/>
      <c r="C27" s="90"/>
      <c r="D27" s="90"/>
      <c r="E27" s="90"/>
      <c r="F27" s="90"/>
      <c r="G27" s="90"/>
      <c r="H27" s="90"/>
      <c r="I27" s="90"/>
    </row>
    <row r="28" ht="20.25">
      <c r="A28" s="99"/>
    </row>
    <row r="29" ht="18">
      <c r="A29" s="90"/>
    </row>
    <row r="31" ht="18">
      <c r="A31" s="90"/>
    </row>
    <row r="32" ht="12.75" customHeight="1">
      <c r="A32" s="90"/>
    </row>
    <row r="34" ht="18">
      <c r="A34" s="90"/>
    </row>
    <row r="36" ht="18">
      <c r="A36" s="90"/>
    </row>
    <row r="37" ht="12.75" customHeight="1">
      <c r="A37" s="90"/>
    </row>
    <row r="39" ht="18">
      <c r="A39" s="90"/>
    </row>
    <row r="41" ht="18">
      <c r="A41" s="90"/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02"/>
  <sheetViews>
    <sheetView workbookViewId="0" topLeftCell="A1">
      <selection activeCell="A349" sqref="A349:IV349"/>
    </sheetView>
  </sheetViews>
  <sheetFormatPr defaultColWidth="9.140625" defaultRowHeight="12.75"/>
  <cols>
    <col min="1" max="1" width="17.140625" style="0" customWidth="1"/>
    <col min="2" max="2" width="24.00390625" style="0" customWidth="1"/>
    <col min="3" max="3" width="19.00390625" style="0" customWidth="1"/>
    <col min="4" max="4" width="11.8515625" style="0" customWidth="1"/>
    <col min="5" max="5" width="13.7109375" style="0" customWidth="1"/>
    <col min="6" max="6" width="19.140625" style="0" customWidth="1"/>
    <col min="7" max="7" width="15.00390625" style="0" customWidth="1"/>
    <col min="8" max="8" width="10.8515625" style="0" customWidth="1"/>
    <col min="10" max="10" width="14.421875" style="0" customWidth="1"/>
    <col min="11" max="12" width="17.7109375" style="0" customWidth="1"/>
  </cols>
  <sheetData>
    <row r="1" spans="1:11" ht="12.75">
      <c r="A1" s="102" t="s">
        <v>233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2.75">
      <c r="A3" s="102" t="s">
        <v>234</v>
      </c>
      <c r="B3" s="102" t="s">
        <v>235</v>
      </c>
      <c r="C3" s="102" t="s">
        <v>236</v>
      </c>
      <c r="D3" s="102" t="s">
        <v>237</v>
      </c>
      <c r="E3" s="103"/>
      <c r="F3" s="102" t="s">
        <v>238</v>
      </c>
      <c r="G3" s="102" t="s">
        <v>239</v>
      </c>
      <c r="H3" s="102" t="s">
        <v>240</v>
      </c>
      <c r="I3" s="103"/>
      <c r="J3" s="103"/>
      <c r="K3" s="103"/>
    </row>
    <row r="4" spans="1:11" ht="12.7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2.75">
      <c r="A5" s="103" t="s">
        <v>244</v>
      </c>
      <c r="B5" s="103" t="s">
        <v>245</v>
      </c>
      <c r="C5" s="103" t="s">
        <v>246</v>
      </c>
      <c r="D5" s="103" t="s">
        <v>247</v>
      </c>
      <c r="E5" s="103"/>
      <c r="F5" s="103" t="s">
        <v>248</v>
      </c>
      <c r="G5" s="103" t="s">
        <v>249</v>
      </c>
      <c r="H5" s="103" t="s">
        <v>250</v>
      </c>
      <c r="I5" s="103"/>
      <c r="J5" s="103"/>
      <c r="K5" s="103"/>
    </row>
    <row r="6" spans="1:11" ht="12.7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2.75">
      <c r="A7" s="103" t="s">
        <v>244</v>
      </c>
      <c r="B7" s="103" t="s">
        <v>245</v>
      </c>
      <c r="C7" s="103" t="s">
        <v>246</v>
      </c>
      <c r="D7" s="103" t="s">
        <v>251</v>
      </c>
      <c r="E7" s="103"/>
      <c r="F7" s="103" t="s">
        <v>248</v>
      </c>
      <c r="G7" s="103" t="s">
        <v>249</v>
      </c>
      <c r="H7" s="103" t="s">
        <v>250</v>
      </c>
      <c r="I7" s="103"/>
      <c r="J7" s="103"/>
      <c r="K7" s="103"/>
    </row>
    <row r="8" spans="1:11" ht="12.7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2.75">
      <c r="A9" s="103" t="s">
        <v>244</v>
      </c>
      <c r="B9" s="103" t="s">
        <v>245</v>
      </c>
      <c r="C9" s="103" t="s">
        <v>246</v>
      </c>
      <c r="D9" s="103" t="s">
        <v>252</v>
      </c>
      <c r="E9" s="103"/>
      <c r="F9" s="103" t="s">
        <v>248</v>
      </c>
      <c r="G9" s="103" t="s">
        <v>249</v>
      </c>
      <c r="H9" s="103" t="s">
        <v>250</v>
      </c>
      <c r="I9" s="103"/>
      <c r="J9" s="103"/>
      <c r="K9" s="103"/>
    </row>
    <row r="10" spans="1:11" ht="12.7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2.75">
      <c r="A11" s="103" t="s">
        <v>244</v>
      </c>
      <c r="B11" s="103" t="s">
        <v>245</v>
      </c>
      <c r="C11" s="103" t="s">
        <v>253</v>
      </c>
      <c r="D11" s="103" t="s">
        <v>247</v>
      </c>
      <c r="E11" s="103"/>
      <c r="F11" s="103" t="s">
        <v>248</v>
      </c>
      <c r="G11" s="103" t="s">
        <v>249</v>
      </c>
      <c r="H11" s="103" t="s">
        <v>250</v>
      </c>
      <c r="I11" s="103"/>
      <c r="J11" s="103"/>
      <c r="K11" s="103"/>
    </row>
    <row r="12" spans="1:11" ht="12.7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2.75">
      <c r="A13" s="103" t="s">
        <v>244</v>
      </c>
      <c r="B13" s="103" t="s">
        <v>245</v>
      </c>
      <c r="C13" s="103" t="s">
        <v>253</v>
      </c>
      <c r="D13" s="103" t="s">
        <v>251</v>
      </c>
      <c r="E13" s="103"/>
      <c r="F13" s="103" t="s">
        <v>248</v>
      </c>
      <c r="G13" s="103" t="s">
        <v>249</v>
      </c>
      <c r="H13" s="103" t="s">
        <v>250</v>
      </c>
      <c r="I13" s="103"/>
      <c r="J13" s="103"/>
      <c r="K13" s="103"/>
    </row>
    <row r="14" spans="1:11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2.75">
      <c r="A15" s="103" t="s">
        <v>244</v>
      </c>
      <c r="B15" s="103" t="s">
        <v>245</v>
      </c>
      <c r="C15" s="103" t="s">
        <v>253</v>
      </c>
      <c r="D15" s="103" t="s">
        <v>254</v>
      </c>
      <c r="E15" s="103"/>
      <c r="F15" s="103" t="s">
        <v>248</v>
      </c>
      <c r="G15" s="103" t="s">
        <v>249</v>
      </c>
      <c r="H15" s="103" t="s">
        <v>250</v>
      </c>
      <c r="I15" s="103"/>
      <c r="J15" s="103"/>
      <c r="K15" s="103"/>
    </row>
    <row r="16" spans="1:11" ht="12.7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2.75">
      <c r="A17" s="103" t="s">
        <v>255</v>
      </c>
      <c r="B17" s="103"/>
      <c r="C17" s="103" t="s">
        <v>256</v>
      </c>
      <c r="D17" s="103" t="s">
        <v>257</v>
      </c>
      <c r="E17" s="103"/>
      <c r="F17" s="103" t="s">
        <v>258</v>
      </c>
      <c r="G17" s="103" t="s">
        <v>259</v>
      </c>
      <c r="H17" s="103" t="s">
        <v>260</v>
      </c>
      <c r="I17" s="103"/>
      <c r="J17" s="103"/>
      <c r="K17" s="103"/>
    </row>
    <row r="18" spans="1:11" ht="12.7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2.75">
      <c r="A19" s="103" t="s">
        <v>255</v>
      </c>
      <c r="B19" s="103"/>
      <c r="C19" s="103" t="s">
        <v>256</v>
      </c>
      <c r="D19" s="103" t="s">
        <v>257</v>
      </c>
      <c r="E19" s="103"/>
      <c r="F19" s="103" t="s">
        <v>258</v>
      </c>
      <c r="G19" s="103" t="s">
        <v>261</v>
      </c>
      <c r="H19" s="103" t="s">
        <v>262</v>
      </c>
      <c r="I19" s="103"/>
      <c r="J19" s="103"/>
      <c r="K19" s="103"/>
    </row>
    <row r="20" spans="1:11" ht="12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2.75">
      <c r="A21" s="103" t="s">
        <v>255</v>
      </c>
      <c r="B21" s="103"/>
      <c r="C21" s="103" t="s">
        <v>263</v>
      </c>
      <c r="D21" s="103" t="s">
        <v>264</v>
      </c>
      <c r="E21" s="103"/>
      <c r="F21" s="103" t="s">
        <v>265</v>
      </c>
      <c r="G21" s="103" t="s">
        <v>261</v>
      </c>
      <c r="H21" s="103" t="s">
        <v>266</v>
      </c>
      <c r="I21" s="103"/>
      <c r="J21" s="103"/>
      <c r="K21" s="103"/>
    </row>
    <row r="22" spans="1:11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2.75">
      <c r="A23" s="103" t="s">
        <v>255</v>
      </c>
      <c r="B23" s="103"/>
      <c r="C23" s="103" t="s">
        <v>263</v>
      </c>
      <c r="D23" s="103" t="s">
        <v>264</v>
      </c>
      <c r="E23" s="103"/>
      <c r="F23" s="103" t="s">
        <v>258</v>
      </c>
      <c r="G23" s="103" t="s">
        <v>261</v>
      </c>
      <c r="H23" s="103" t="s">
        <v>267</v>
      </c>
      <c r="I23" s="103"/>
      <c r="J23" s="103"/>
      <c r="K23" s="103"/>
    </row>
    <row r="24" spans="1:11" ht="12.7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t="12.75">
      <c r="A25" s="103" t="s">
        <v>268</v>
      </c>
      <c r="B25" s="103"/>
      <c r="C25" s="103" t="s">
        <v>269</v>
      </c>
      <c r="D25" s="103" t="s">
        <v>270</v>
      </c>
      <c r="E25" s="103"/>
      <c r="F25" s="103" t="s">
        <v>258</v>
      </c>
      <c r="G25" s="103" t="s">
        <v>271</v>
      </c>
      <c r="H25" s="103" t="s">
        <v>272</v>
      </c>
      <c r="I25" s="103"/>
      <c r="J25" s="103"/>
      <c r="K25" s="103"/>
    </row>
    <row r="26" spans="1:11" ht="12.75">
      <c r="A26" s="103"/>
      <c r="B26" s="103"/>
      <c r="C26" s="103"/>
      <c r="D26" s="103"/>
      <c r="E26" s="103"/>
      <c r="F26" s="103"/>
      <c r="G26" s="103"/>
      <c r="H26" s="103" t="s">
        <v>273</v>
      </c>
      <c r="I26" s="103"/>
      <c r="J26" s="103"/>
      <c r="K26" s="103"/>
    </row>
    <row r="27" spans="1:11" ht="12.75">
      <c r="A27" s="103"/>
      <c r="B27" s="103"/>
      <c r="C27" s="103"/>
      <c r="D27" s="103"/>
      <c r="E27" s="103"/>
      <c r="F27" s="103"/>
      <c r="G27" s="103"/>
      <c r="H27" s="103" t="s">
        <v>274</v>
      </c>
      <c r="I27" s="103"/>
      <c r="J27" s="103"/>
      <c r="K27" s="103"/>
    </row>
    <row r="28" spans="1:11" ht="12.7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2.75">
      <c r="A29" s="103" t="s">
        <v>275</v>
      </c>
      <c r="B29" s="103"/>
      <c r="C29" s="103" t="s">
        <v>269</v>
      </c>
      <c r="D29" s="103" t="s">
        <v>270</v>
      </c>
      <c r="E29" s="103"/>
      <c r="F29" s="103" t="s">
        <v>258</v>
      </c>
      <c r="G29" s="103" t="s">
        <v>271</v>
      </c>
      <c r="H29" s="103" t="s">
        <v>276</v>
      </c>
      <c r="I29" s="103"/>
      <c r="J29" s="103"/>
      <c r="K29" s="103"/>
    </row>
    <row r="30" spans="1:11" ht="12.75">
      <c r="A30" s="103"/>
      <c r="B30" s="103"/>
      <c r="C30" s="103"/>
      <c r="D30" s="103"/>
      <c r="E30" s="103"/>
      <c r="F30" s="103"/>
      <c r="G30" s="103"/>
      <c r="H30" s="103" t="s">
        <v>277</v>
      </c>
      <c r="I30" s="103"/>
      <c r="J30" s="103"/>
      <c r="K30" s="103"/>
    </row>
    <row r="31" spans="1:11" ht="12.75">
      <c r="A31" s="103"/>
      <c r="B31" s="103"/>
      <c r="C31" s="103"/>
      <c r="D31" s="103"/>
      <c r="E31" s="103"/>
      <c r="F31" s="103"/>
      <c r="G31" s="103"/>
      <c r="H31" s="103" t="s">
        <v>278</v>
      </c>
      <c r="I31" s="103"/>
      <c r="J31" s="103"/>
      <c r="K31" s="103"/>
    </row>
    <row r="32" spans="1:11" ht="12.7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1" ht="12.75">
      <c r="A33" s="103" t="s">
        <v>279</v>
      </c>
      <c r="B33" s="103"/>
      <c r="C33" s="103" t="s">
        <v>280</v>
      </c>
      <c r="D33" s="103"/>
      <c r="E33" s="103"/>
      <c r="F33" s="103" t="s">
        <v>248</v>
      </c>
      <c r="G33" s="103" t="s">
        <v>249</v>
      </c>
      <c r="H33" s="103" t="s">
        <v>281</v>
      </c>
      <c r="I33" s="103"/>
      <c r="J33" s="103"/>
      <c r="K33" s="103"/>
    </row>
    <row r="34" spans="1:11" ht="12.75">
      <c r="A34" s="103"/>
      <c r="B34" s="103"/>
      <c r="C34" s="103"/>
      <c r="D34" s="103"/>
      <c r="E34" s="103"/>
      <c r="F34" s="103"/>
      <c r="G34" s="103"/>
      <c r="H34" s="103" t="s">
        <v>282</v>
      </c>
      <c r="I34" s="103"/>
      <c r="J34" s="103"/>
      <c r="K34" s="103"/>
    </row>
    <row r="35" spans="1:11" ht="12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2.75">
      <c r="A36" s="103" t="s">
        <v>279</v>
      </c>
      <c r="B36" s="103"/>
      <c r="C36" s="103" t="s">
        <v>283</v>
      </c>
      <c r="D36" s="103"/>
      <c r="E36" s="103"/>
      <c r="F36" s="103" t="s">
        <v>248</v>
      </c>
      <c r="G36" s="103" t="s">
        <v>249</v>
      </c>
      <c r="H36" s="103" t="s">
        <v>281</v>
      </c>
      <c r="I36" s="103"/>
      <c r="J36" s="103"/>
      <c r="K36" s="103"/>
    </row>
    <row r="37" spans="1:11" ht="12.75">
      <c r="A37" s="103"/>
      <c r="B37" s="103"/>
      <c r="C37" s="103"/>
      <c r="D37" s="103"/>
      <c r="E37" s="103"/>
      <c r="F37" s="103"/>
      <c r="G37" s="103"/>
      <c r="H37" s="103" t="s">
        <v>282</v>
      </c>
      <c r="I37" s="103"/>
      <c r="J37" s="103"/>
      <c r="K37" s="103"/>
    </row>
    <row r="38" spans="1:11" ht="12.7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2.75">
      <c r="A39" s="103" t="s">
        <v>284</v>
      </c>
      <c r="B39" s="103"/>
      <c r="C39" s="103" t="s">
        <v>280</v>
      </c>
      <c r="D39" s="103"/>
      <c r="E39" s="103"/>
      <c r="F39" s="103" t="s">
        <v>258</v>
      </c>
      <c r="G39" s="103" t="s">
        <v>249</v>
      </c>
      <c r="H39" s="103" t="s">
        <v>281</v>
      </c>
      <c r="I39" s="103"/>
      <c r="J39" s="103"/>
      <c r="K39" s="103"/>
    </row>
    <row r="40" spans="1:11" ht="12.75">
      <c r="A40" s="103"/>
      <c r="B40" s="103"/>
      <c r="C40" s="103"/>
      <c r="D40" s="103"/>
      <c r="E40" s="103"/>
      <c r="F40" s="103"/>
      <c r="G40" s="103"/>
      <c r="H40" s="103" t="s">
        <v>282</v>
      </c>
      <c r="I40" s="103"/>
      <c r="J40" s="103"/>
      <c r="K40" s="103"/>
    </row>
    <row r="41" spans="1:11" ht="12.7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2.75">
      <c r="A42" s="103" t="s">
        <v>284</v>
      </c>
      <c r="B42" s="103"/>
      <c r="C42" s="103" t="s">
        <v>283</v>
      </c>
      <c r="D42" s="103"/>
      <c r="E42" s="103"/>
      <c r="F42" s="103" t="s">
        <v>265</v>
      </c>
      <c r="G42" s="103" t="s">
        <v>249</v>
      </c>
      <c r="H42" s="103" t="s">
        <v>281</v>
      </c>
      <c r="I42" s="103"/>
      <c r="J42" s="103"/>
      <c r="K42" s="103"/>
    </row>
    <row r="43" spans="1:11" ht="12.75">
      <c r="A43" s="103"/>
      <c r="B43" s="103"/>
      <c r="C43" s="103"/>
      <c r="D43" s="103"/>
      <c r="E43" s="103"/>
      <c r="F43" s="103"/>
      <c r="G43" s="103"/>
      <c r="H43" s="103" t="s">
        <v>282</v>
      </c>
      <c r="I43" s="103"/>
      <c r="J43" s="103"/>
      <c r="K43" s="103"/>
    </row>
    <row r="44" spans="1:11" ht="12.7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2.75">
      <c r="A45" s="103" t="s">
        <v>285</v>
      </c>
      <c r="B45" s="103" t="s">
        <v>286</v>
      </c>
      <c r="C45" s="103" t="s">
        <v>287</v>
      </c>
      <c r="D45" s="103" t="s">
        <v>288</v>
      </c>
      <c r="E45" s="103"/>
      <c r="F45" s="103" t="s">
        <v>248</v>
      </c>
      <c r="G45" s="103" t="s">
        <v>249</v>
      </c>
      <c r="H45" s="103" t="s">
        <v>289</v>
      </c>
      <c r="I45" s="103"/>
      <c r="J45" s="103"/>
      <c r="K45" s="103"/>
    </row>
    <row r="46" spans="1:11" ht="12.75">
      <c r="A46" s="103"/>
      <c r="B46" s="103"/>
      <c r="C46" s="103" t="s">
        <v>290</v>
      </c>
      <c r="D46" s="103"/>
      <c r="E46" s="103"/>
      <c r="F46" s="103"/>
      <c r="G46" s="103"/>
      <c r="H46" s="103" t="s">
        <v>291</v>
      </c>
      <c r="I46" s="103"/>
      <c r="J46" s="103"/>
      <c r="K46" s="103"/>
    </row>
    <row r="47" spans="1:11" ht="12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2.75">
      <c r="A48" s="103" t="s">
        <v>285</v>
      </c>
      <c r="B48" s="103" t="s">
        <v>286</v>
      </c>
      <c r="C48" s="103" t="s">
        <v>287</v>
      </c>
      <c r="D48" s="103" t="s">
        <v>292</v>
      </c>
      <c r="E48" s="103"/>
      <c r="F48" s="103" t="s">
        <v>248</v>
      </c>
      <c r="G48" s="103" t="s">
        <v>249</v>
      </c>
      <c r="H48" s="103" t="s">
        <v>289</v>
      </c>
      <c r="I48" s="103"/>
      <c r="J48" s="103"/>
      <c r="K48" s="103"/>
    </row>
    <row r="49" spans="1:11" ht="12.75">
      <c r="A49" s="103"/>
      <c r="B49" s="103"/>
      <c r="C49" s="103" t="s">
        <v>290</v>
      </c>
      <c r="D49" s="103"/>
      <c r="E49" s="103"/>
      <c r="F49" s="103"/>
      <c r="G49" s="103"/>
      <c r="H49" s="103" t="s">
        <v>291</v>
      </c>
      <c r="I49" s="103"/>
      <c r="J49" s="103"/>
      <c r="K49" s="103"/>
    </row>
    <row r="50" spans="1:11" ht="12.7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2.75">
      <c r="A51" s="103" t="s">
        <v>285</v>
      </c>
      <c r="B51" s="103" t="s">
        <v>286</v>
      </c>
      <c r="C51" s="103" t="s">
        <v>287</v>
      </c>
      <c r="D51" s="103" t="s">
        <v>293</v>
      </c>
      <c r="E51" s="103"/>
      <c r="F51" s="103" t="s">
        <v>248</v>
      </c>
      <c r="G51" s="103" t="s">
        <v>249</v>
      </c>
      <c r="H51" s="103" t="s">
        <v>289</v>
      </c>
      <c r="I51" s="103"/>
      <c r="J51" s="103"/>
      <c r="K51" s="103"/>
    </row>
    <row r="52" spans="1:11" ht="12.75">
      <c r="A52" s="103"/>
      <c r="B52" s="103"/>
      <c r="C52" s="103" t="s">
        <v>290</v>
      </c>
      <c r="D52" s="103"/>
      <c r="E52" s="103"/>
      <c r="F52" s="103"/>
      <c r="G52" s="103"/>
      <c r="H52" s="103" t="s">
        <v>291</v>
      </c>
      <c r="I52" s="103"/>
      <c r="J52" s="103"/>
      <c r="K52" s="103"/>
    </row>
    <row r="53" spans="1:11" ht="12.7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1:11" ht="12.75">
      <c r="A54" s="103" t="s">
        <v>285</v>
      </c>
      <c r="B54" s="103" t="s">
        <v>286</v>
      </c>
      <c r="C54" s="103" t="s">
        <v>287</v>
      </c>
      <c r="D54" s="103" t="s">
        <v>294</v>
      </c>
      <c r="E54" s="103"/>
      <c r="F54" s="103" t="s">
        <v>248</v>
      </c>
      <c r="G54" s="103" t="s">
        <v>249</v>
      </c>
      <c r="H54" s="103" t="s">
        <v>289</v>
      </c>
      <c r="I54" s="103"/>
      <c r="J54" s="103"/>
      <c r="K54" s="103"/>
    </row>
    <row r="55" spans="1:11" ht="12.75">
      <c r="A55" s="103"/>
      <c r="B55" s="103"/>
      <c r="C55" s="103" t="s">
        <v>290</v>
      </c>
      <c r="D55" s="103"/>
      <c r="E55" s="103"/>
      <c r="F55" s="103"/>
      <c r="G55" s="103"/>
      <c r="H55" s="103" t="s">
        <v>291</v>
      </c>
      <c r="I55" s="103"/>
      <c r="J55" s="103"/>
      <c r="K55" s="103"/>
    </row>
    <row r="56" spans="1:11" ht="12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2.75">
      <c r="A57" s="103" t="s">
        <v>295</v>
      </c>
      <c r="B57" s="103" t="s">
        <v>286</v>
      </c>
      <c r="C57" s="103" t="s">
        <v>287</v>
      </c>
      <c r="D57" s="103" t="s">
        <v>288</v>
      </c>
      <c r="E57" s="103"/>
      <c r="F57" s="103" t="s">
        <v>296</v>
      </c>
      <c r="G57" s="103" t="s">
        <v>249</v>
      </c>
      <c r="H57" s="103" t="s">
        <v>289</v>
      </c>
      <c r="I57" s="103"/>
      <c r="J57" s="103"/>
      <c r="K57" s="103"/>
    </row>
    <row r="58" spans="1:11" ht="12.75">
      <c r="A58" s="103"/>
      <c r="B58" s="103"/>
      <c r="C58" s="103" t="s">
        <v>297</v>
      </c>
      <c r="D58" s="103"/>
      <c r="E58" s="103"/>
      <c r="F58" s="103"/>
      <c r="G58" s="103"/>
      <c r="H58" s="103" t="s">
        <v>291</v>
      </c>
      <c r="I58" s="103"/>
      <c r="J58" s="103"/>
      <c r="K58" s="103"/>
    </row>
    <row r="59" spans="1:1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1:11" ht="12.75">
      <c r="A60" s="102" t="s">
        <v>234</v>
      </c>
      <c r="B60" s="102" t="s">
        <v>235</v>
      </c>
      <c r="C60" s="102" t="s">
        <v>236</v>
      </c>
      <c r="D60" s="102" t="s">
        <v>237</v>
      </c>
      <c r="E60" s="103"/>
      <c r="F60" s="102" t="s">
        <v>238</v>
      </c>
      <c r="G60" s="102" t="s">
        <v>239</v>
      </c>
      <c r="H60" s="102" t="s">
        <v>240</v>
      </c>
      <c r="I60" s="103"/>
      <c r="J60" s="103"/>
      <c r="K60" s="103"/>
    </row>
    <row r="61" spans="1:11" ht="12.75">
      <c r="A61" s="103" t="s">
        <v>295</v>
      </c>
      <c r="B61" s="103" t="s">
        <v>286</v>
      </c>
      <c r="C61" s="103" t="s">
        <v>287</v>
      </c>
      <c r="D61" s="103" t="s">
        <v>292</v>
      </c>
      <c r="E61" s="103"/>
      <c r="F61" s="103" t="s">
        <v>296</v>
      </c>
      <c r="G61" s="103" t="s">
        <v>249</v>
      </c>
      <c r="H61" s="103" t="s">
        <v>289</v>
      </c>
      <c r="I61" s="103"/>
      <c r="J61" s="103"/>
      <c r="K61" s="103"/>
    </row>
    <row r="62" spans="1:11" ht="12.75">
      <c r="A62" s="103"/>
      <c r="B62" s="103"/>
      <c r="C62" s="103" t="s">
        <v>297</v>
      </c>
      <c r="D62" s="103"/>
      <c r="E62" s="103"/>
      <c r="F62" s="103"/>
      <c r="G62" s="103"/>
      <c r="H62" s="103" t="s">
        <v>291</v>
      </c>
      <c r="I62" s="103"/>
      <c r="J62" s="103"/>
      <c r="K62" s="103"/>
    </row>
    <row r="63" spans="1:11" ht="12.7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11" ht="12.75">
      <c r="A64" s="103" t="s">
        <v>295</v>
      </c>
      <c r="B64" s="103" t="s">
        <v>286</v>
      </c>
      <c r="C64" s="103" t="s">
        <v>287</v>
      </c>
      <c r="D64" s="103" t="s">
        <v>293</v>
      </c>
      <c r="E64" s="103"/>
      <c r="F64" s="103" t="s">
        <v>296</v>
      </c>
      <c r="G64" s="103" t="s">
        <v>249</v>
      </c>
      <c r="H64" s="103" t="s">
        <v>289</v>
      </c>
      <c r="I64" s="103"/>
      <c r="J64" s="103"/>
      <c r="K64" s="103"/>
    </row>
    <row r="65" spans="1:11" ht="12.75">
      <c r="A65" s="103"/>
      <c r="B65" s="103"/>
      <c r="C65" s="103" t="s">
        <v>290</v>
      </c>
      <c r="D65" s="103"/>
      <c r="E65" s="103"/>
      <c r="F65" s="103"/>
      <c r="G65" s="103"/>
      <c r="H65" s="103" t="s">
        <v>291</v>
      </c>
      <c r="I65" s="103"/>
      <c r="J65" s="103"/>
      <c r="K65" s="103"/>
    </row>
    <row r="66" spans="1:11" ht="12.7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ht="12.75">
      <c r="A67" s="103" t="s">
        <v>295</v>
      </c>
      <c r="B67" s="103" t="s">
        <v>286</v>
      </c>
      <c r="C67" s="103" t="s">
        <v>287</v>
      </c>
      <c r="D67" s="103" t="s">
        <v>294</v>
      </c>
      <c r="E67" s="103"/>
      <c r="F67" s="103" t="s">
        <v>296</v>
      </c>
      <c r="G67" s="103" t="s">
        <v>249</v>
      </c>
      <c r="H67" s="103" t="s">
        <v>289</v>
      </c>
      <c r="I67" s="103"/>
      <c r="J67" s="103"/>
      <c r="K67" s="103"/>
    </row>
    <row r="68" spans="1:11" ht="12.75">
      <c r="A68" s="103"/>
      <c r="B68" s="103"/>
      <c r="C68" s="103" t="s">
        <v>290</v>
      </c>
      <c r="D68" s="103"/>
      <c r="E68" s="103"/>
      <c r="F68" s="103"/>
      <c r="G68" s="103"/>
      <c r="H68" s="103" t="s">
        <v>291</v>
      </c>
      <c r="I68" s="103"/>
      <c r="J68" s="103"/>
      <c r="K68" s="103"/>
    </row>
    <row r="69" spans="1:11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1:11" ht="12.75">
      <c r="A70" s="103" t="s">
        <v>298</v>
      </c>
      <c r="B70" s="103"/>
      <c r="C70" s="103"/>
      <c r="D70" s="103" t="s">
        <v>288</v>
      </c>
      <c r="E70" s="103"/>
      <c r="F70" s="103" t="s">
        <v>299</v>
      </c>
      <c r="G70" s="103" t="s">
        <v>261</v>
      </c>
      <c r="H70" s="103" t="s">
        <v>300</v>
      </c>
      <c r="I70" s="103"/>
      <c r="J70" s="103"/>
      <c r="K70" s="103"/>
    </row>
    <row r="71" spans="1:11" ht="12.75">
      <c r="A71" s="103"/>
      <c r="B71" s="103"/>
      <c r="C71" s="103"/>
      <c r="D71" s="103"/>
      <c r="E71" s="103"/>
      <c r="F71" s="103"/>
      <c r="G71" s="103"/>
      <c r="H71" s="103" t="s">
        <v>291</v>
      </c>
      <c r="I71" s="103"/>
      <c r="J71" s="103"/>
      <c r="K71" s="103"/>
    </row>
    <row r="72" spans="1:11" ht="12.75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1:11" ht="12.75">
      <c r="A73" s="103" t="s">
        <v>298</v>
      </c>
      <c r="B73" s="103"/>
      <c r="C73" s="103"/>
      <c r="D73" s="103" t="s">
        <v>288</v>
      </c>
      <c r="E73" s="103"/>
      <c r="F73" s="103" t="s">
        <v>299</v>
      </c>
      <c r="G73" s="103" t="s">
        <v>261</v>
      </c>
      <c r="H73" s="103" t="s">
        <v>301</v>
      </c>
      <c r="I73" s="103"/>
      <c r="J73" s="103"/>
      <c r="K73" s="103"/>
    </row>
    <row r="74" spans="1:11" ht="12.75">
      <c r="A74" s="103"/>
      <c r="B74" s="103"/>
      <c r="C74" s="103"/>
      <c r="D74" s="103"/>
      <c r="E74" s="103"/>
      <c r="F74" s="103"/>
      <c r="G74" s="103"/>
      <c r="H74" s="103" t="s">
        <v>291</v>
      </c>
      <c r="I74" s="103"/>
      <c r="J74" s="103"/>
      <c r="K74" s="103"/>
    </row>
    <row r="75" spans="1:11" ht="12.75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1:11" ht="12.75">
      <c r="A76" s="103" t="s">
        <v>302</v>
      </c>
      <c r="B76" s="103"/>
      <c r="C76" s="103" t="s">
        <v>303</v>
      </c>
      <c r="D76" s="103" t="s">
        <v>304</v>
      </c>
      <c r="E76" s="103"/>
      <c r="F76" s="103" t="s">
        <v>258</v>
      </c>
      <c r="G76" s="103" t="s">
        <v>261</v>
      </c>
      <c r="H76" s="103" t="s">
        <v>305</v>
      </c>
      <c r="I76" s="103"/>
      <c r="J76" s="103"/>
      <c r="K76" s="103"/>
    </row>
    <row r="77" spans="1:11" ht="12.75">
      <c r="A77" s="103"/>
      <c r="B77" s="103"/>
      <c r="C77" s="103" t="s">
        <v>306</v>
      </c>
      <c r="D77" s="103"/>
      <c r="E77" s="103"/>
      <c r="F77" s="103"/>
      <c r="G77" s="103"/>
      <c r="H77" s="103"/>
      <c r="I77" s="103"/>
      <c r="J77" s="103"/>
      <c r="K77" s="103"/>
    </row>
    <row r="78" spans="1:11" ht="12.75">
      <c r="A78" s="103"/>
      <c r="B78" s="103"/>
      <c r="C78" s="103" t="s">
        <v>307</v>
      </c>
      <c r="D78" s="103"/>
      <c r="E78" s="103"/>
      <c r="F78" s="103"/>
      <c r="G78" s="103"/>
      <c r="H78" s="103"/>
      <c r="I78" s="103"/>
      <c r="J78" s="103"/>
      <c r="K78" s="103"/>
    </row>
    <row r="79" spans="1:11" ht="12.7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1:11" ht="12.75">
      <c r="A80" s="103" t="s">
        <v>308</v>
      </c>
      <c r="B80" s="103"/>
      <c r="C80" s="103" t="s">
        <v>309</v>
      </c>
      <c r="D80" s="103" t="s">
        <v>310</v>
      </c>
      <c r="E80" s="103"/>
      <c r="F80" s="103"/>
      <c r="G80" s="103" t="s">
        <v>249</v>
      </c>
      <c r="H80" s="103" t="s">
        <v>311</v>
      </c>
      <c r="I80" s="103"/>
      <c r="J80" s="103"/>
      <c r="K80" s="103"/>
    </row>
    <row r="81" spans="1:11" ht="12.75">
      <c r="A81" s="103"/>
      <c r="B81" s="103"/>
      <c r="C81" s="103" t="s">
        <v>312</v>
      </c>
      <c r="D81" s="103"/>
      <c r="E81" s="103"/>
      <c r="F81" s="103"/>
      <c r="G81" s="103"/>
      <c r="H81" s="103" t="s">
        <v>313</v>
      </c>
      <c r="I81" s="103"/>
      <c r="J81" s="103"/>
      <c r="K81" s="103"/>
    </row>
    <row r="82" spans="1:11" ht="12.75">
      <c r="A82" s="103"/>
      <c r="B82" s="103"/>
      <c r="C82" s="103"/>
      <c r="D82" s="103"/>
      <c r="E82" s="103"/>
      <c r="F82" s="103"/>
      <c r="G82" s="103"/>
      <c r="H82" s="103" t="s">
        <v>314</v>
      </c>
      <c r="I82" s="103"/>
      <c r="J82" s="103"/>
      <c r="K82" s="103"/>
    </row>
    <row r="83" spans="1:11" ht="12.75">
      <c r="A83" s="103"/>
      <c r="B83" s="103"/>
      <c r="C83" s="103"/>
      <c r="D83" s="103"/>
      <c r="E83" s="103"/>
      <c r="F83" s="103"/>
      <c r="G83" s="103"/>
      <c r="H83" s="103" t="s">
        <v>315</v>
      </c>
      <c r="I83" s="103"/>
      <c r="J83" s="103"/>
      <c r="K83" s="103"/>
    </row>
    <row r="84" spans="1:11" ht="12.75">
      <c r="A84" s="103"/>
      <c r="B84" s="103"/>
      <c r="C84" s="103"/>
      <c r="D84" s="103"/>
      <c r="E84" s="103"/>
      <c r="F84" s="103"/>
      <c r="G84" s="103"/>
      <c r="H84" s="103" t="s">
        <v>316</v>
      </c>
      <c r="I84" s="103"/>
      <c r="J84" s="103"/>
      <c r="K84" s="103"/>
    </row>
    <row r="85" spans="1:11" ht="12.75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1:11" ht="12.75">
      <c r="A86" s="103" t="s">
        <v>317</v>
      </c>
      <c r="B86" s="103"/>
      <c r="C86" s="103" t="s">
        <v>309</v>
      </c>
      <c r="D86" s="103" t="s">
        <v>310</v>
      </c>
      <c r="E86" s="103"/>
      <c r="F86" s="103"/>
      <c r="G86" s="103" t="s">
        <v>249</v>
      </c>
      <c r="H86" s="103" t="s">
        <v>318</v>
      </c>
      <c r="I86" s="103"/>
      <c r="J86" s="103"/>
      <c r="K86" s="103"/>
    </row>
    <row r="87" spans="1:11" ht="12.75">
      <c r="A87" s="103"/>
      <c r="B87" s="103"/>
      <c r="C87" s="103" t="s">
        <v>312</v>
      </c>
      <c r="D87" s="103"/>
      <c r="E87" s="103"/>
      <c r="F87" s="103"/>
      <c r="G87" s="103"/>
      <c r="H87" s="103" t="s">
        <v>319</v>
      </c>
      <c r="I87" s="103"/>
      <c r="J87" s="103"/>
      <c r="K87" s="103"/>
    </row>
    <row r="88" spans="1:11" ht="12.75">
      <c r="A88" s="103"/>
      <c r="B88" s="103"/>
      <c r="C88" s="103"/>
      <c r="D88" s="103"/>
      <c r="E88" s="103"/>
      <c r="F88" s="103"/>
      <c r="G88" s="103"/>
      <c r="H88" s="103" t="s">
        <v>320</v>
      </c>
      <c r="I88" s="103"/>
      <c r="J88" s="103"/>
      <c r="K88" s="103"/>
    </row>
    <row r="89" spans="1:11" ht="12.75">
      <c r="A89" s="103"/>
      <c r="B89" s="103"/>
      <c r="C89" s="103"/>
      <c r="D89" s="103"/>
      <c r="E89" s="103"/>
      <c r="F89" s="103"/>
      <c r="G89" s="103"/>
      <c r="H89" s="103" t="s">
        <v>321</v>
      </c>
      <c r="I89" s="103"/>
      <c r="J89" s="103"/>
      <c r="K89" s="103"/>
    </row>
    <row r="90" spans="1:11" ht="12.75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1:11" ht="12.75">
      <c r="A91" s="103" t="s">
        <v>322</v>
      </c>
      <c r="B91" s="103"/>
      <c r="C91" s="103" t="s">
        <v>309</v>
      </c>
      <c r="D91" s="103" t="s">
        <v>310</v>
      </c>
      <c r="E91" s="103"/>
      <c r="F91" s="103"/>
      <c r="G91" s="103" t="s">
        <v>249</v>
      </c>
      <c r="H91" s="103" t="s">
        <v>323</v>
      </c>
      <c r="I91" s="103"/>
      <c r="J91" s="103"/>
      <c r="K91" s="103"/>
    </row>
    <row r="92" spans="1:11" ht="12.75">
      <c r="A92" s="103"/>
      <c r="B92" s="103"/>
      <c r="C92" s="103" t="s">
        <v>312</v>
      </c>
      <c r="D92" s="103"/>
      <c r="E92" s="103"/>
      <c r="F92" s="103"/>
      <c r="G92" s="103"/>
      <c r="H92" s="103" t="s">
        <v>324</v>
      </c>
      <c r="I92" s="103"/>
      <c r="J92" s="103"/>
      <c r="K92" s="103"/>
    </row>
    <row r="93" spans="1:11" ht="12.75">
      <c r="A93" s="103"/>
      <c r="B93" s="103"/>
      <c r="C93" s="103"/>
      <c r="D93" s="103"/>
      <c r="E93" s="103"/>
      <c r="F93" s="103"/>
      <c r="G93" s="103"/>
      <c r="H93" s="103" t="s">
        <v>325</v>
      </c>
      <c r="I93" s="103"/>
      <c r="J93" s="103"/>
      <c r="K93" s="103"/>
    </row>
    <row r="94" spans="1:11" ht="12.75">
      <c r="A94" s="103"/>
      <c r="B94" s="103"/>
      <c r="C94" s="103"/>
      <c r="D94" s="103"/>
      <c r="E94" s="103"/>
      <c r="F94" s="103"/>
      <c r="G94" s="103"/>
      <c r="H94" s="103" t="s">
        <v>326</v>
      </c>
      <c r="I94" s="103"/>
      <c r="J94" s="103"/>
      <c r="K94" s="103"/>
    </row>
    <row r="95" spans="1:11" ht="12.75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1:11" ht="12.75">
      <c r="A96" s="103" t="s">
        <v>327</v>
      </c>
      <c r="B96" s="103"/>
      <c r="C96" s="103" t="s">
        <v>328</v>
      </c>
      <c r="D96" s="103" t="s">
        <v>329</v>
      </c>
      <c r="E96" s="103"/>
      <c r="F96" s="103" t="s">
        <v>258</v>
      </c>
      <c r="G96" s="103" t="s">
        <v>249</v>
      </c>
      <c r="H96" s="103" t="s">
        <v>330</v>
      </c>
      <c r="I96" s="103"/>
      <c r="J96" s="103"/>
      <c r="K96" s="103"/>
    </row>
    <row r="97" spans="1:11" ht="12.75">
      <c r="A97" s="103"/>
      <c r="B97" s="103"/>
      <c r="C97" s="103"/>
      <c r="D97" s="103"/>
      <c r="E97" s="103"/>
      <c r="F97" s="103"/>
      <c r="G97" s="103"/>
      <c r="H97" s="103" t="s">
        <v>331</v>
      </c>
      <c r="I97" s="103"/>
      <c r="J97" s="103"/>
      <c r="K97" s="103"/>
    </row>
    <row r="98" spans="1:11" ht="12.75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1:11" ht="12.75">
      <c r="A99" s="103" t="s">
        <v>332</v>
      </c>
      <c r="B99" s="103"/>
      <c r="C99" s="103" t="s">
        <v>333</v>
      </c>
      <c r="D99" s="103" t="s">
        <v>334</v>
      </c>
      <c r="E99" s="103"/>
      <c r="F99" s="103" t="s">
        <v>258</v>
      </c>
      <c r="G99" s="103" t="s">
        <v>261</v>
      </c>
      <c r="H99" s="103" t="s">
        <v>335</v>
      </c>
      <c r="I99" s="103"/>
      <c r="J99" s="103"/>
      <c r="K99" s="103"/>
    </row>
    <row r="100" spans="1:11" ht="12.75">
      <c r="A100" s="103"/>
      <c r="B100" s="103"/>
      <c r="C100" s="103" t="s">
        <v>336</v>
      </c>
      <c r="D100" s="103"/>
      <c r="E100" s="103"/>
      <c r="F100" s="103"/>
      <c r="G100" s="103"/>
      <c r="H100" s="103"/>
      <c r="I100" s="103"/>
      <c r="J100" s="103"/>
      <c r="K100" s="103"/>
    </row>
    <row r="101" spans="1:11" ht="12.7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1:11" ht="12.75">
      <c r="A102" s="103" t="s">
        <v>332</v>
      </c>
      <c r="B102" s="103"/>
      <c r="C102" s="103" t="s">
        <v>333</v>
      </c>
      <c r="D102" s="103" t="s">
        <v>334</v>
      </c>
      <c r="E102" s="103"/>
      <c r="F102" s="103" t="s">
        <v>258</v>
      </c>
      <c r="G102" s="103" t="s">
        <v>261</v>
      </c>
      <c r="H102" s="103" t="s">
        <v>337</v>
      </c>
      <c r="I102" s="103"/>
      <c r="J102" s="103"/>
      <c r="K102" s="103"/>
    </row>
    <row r="103" spans="1:11" ht="12.75">
      <c r="A103" s="103"/>
      <c r="B103" s="103"/>
      <c r="C103" s="103" t="s">
        <v>336</v>
      </c>
      <c r="D103" s="103"/>
      <c r="E103" s="103"/>
      <c r="F103" s="103"/>
      <c r="G103" s="103"/>
      <c r="H103" s="103"/>
      <c r="I103" s="103"/>
      <c r="J103" s="103"/>
      <c r="K103" s="103"/>
    </row>
    <row r="104" spans="1:11" ht="12.7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1:11" ht="12.75">
      <c r="A105" s="103" t="s">
        <v>338</v>
      </c>
      <c r="B105" s="103"/>
      <c r="C105" s="103" t="s">
        <v>253</v>
      </c>
      <c r="D105" s="103" t="s">
        <v>339</v>
      </c>
      <c r="E105" s="103"/>
      <c r="F105" s="103" t="s">
        <v>340</v>
      </c>
      <c r="G105" s="103" t="s">
        <v>249</v>
      </c>
      <c r="H105" s="103" t="s">
        <v>341</v>
      </c>
      <c r="I105" s="103"/>
      <c r="J105" s="103"/>
      <c r="K105" s="103"/>
    </row>
    <row r="106" spans="1:11" ht="12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1:11" ht="12.75">
      <c r="A107" s="103" t="s">
        <v>338</v>
      </c>
      <c r="B107" s="103"/>
      <c r="C107" s="103" t="s">
        <v>342</v>
      </c>
      <c r="D107" s="103" t="s">
        <v>343</v>
      </c>
      <c r="E107" s="103"/>
      <c r="F107" s="103" t="s">
        <v>344</v>
      </c>
      <c r="G107" s="103" t="s">
        <v>249</v>
      </c>
      <c r="H107" s="103" t="s">
        <v>345</v>
      </c>
      <c r="I107" s="103"/>
      <c r="J107" s="103"/>
      <c r="K107" s="103"/>
    </row>
    <row r="108" spans="1:11" ht="12.75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1:11" ht="12.75">
      <c r="A109" s="103" t="s">
        <v>346</v>
      </c>
      <c r="B109" s="103"/>
      <c r="C109" s="103" t="s">
        <v>347</v>
      </c>
      <c r="D109" s="103" t="s">
        <v>348</v>
      </c>
      <c r="E109" s="103"/>
      <c r="F109" s="103" t="s">
        <v>349</v>
      </c>
      <c r="G109" s="103" t="s">
        <v>249</v>
      </c>
      <c r="H109" s="103" t="s">
        <v>350</v>
      </c>
      <c r="I109" s="103"/>
      <c r="J109" s="103"/>
      <c r="K109" s="103"/>
    </row>
    <row r="110" spans="1:11" ht="12.75">
      <c r="A110" s="103"/>
      <c r="B110" s="103"/>
      <c r="C110" s="103"/>
      <c r="D110" s="103"/>
      <c r="E110" s="103"/>
      <c r="F110" s="103"/>
      <c r="G110" s="103"/>
      <c r="H110" s="103" t="s">
        <v>351</v>
      </c>
      <c r="I110" s="103"/>
      <c r="J110" s="103"/>
      <c r="K110" s="103"/>
    </row>
    <row r="111" spans="1:11" ht="12.75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1:11" ht="12.75">
      <c r="A112" s="103" t="s">
        <v>352</v>
      </c>
      <c r="B112" s="103"/>
      <c r="C112" s="103" t="s">
        <v>353</v>
      </c>
      <c r="D112" s="103" t="s">
        <v>354</v>
      </c>
      <c r="E112" s="103"/>
      <c r="F112" s="103" t="s">
        <v>355</v>
      </c>
      <c r="G112" s="103" t="s">
        <v>356</v>
      </c>
      <c r="H112" s="103" t="s">
        <v>357</v>
      </c>
      <c r="I112" s="103"/>
      <c r="J112" s="103"/>
      <c r="K112" s="103"/>
    </row>
    <row r="113" spans="1:11" ht="12.75">
      <c r="A113" s="103"/>
      <c r="B113" s="103"/>
      <c r="C113" s="103" t="s">
        <v>358</v>
      </c>
      <c r="D113" s="103"/>
      <c r="E113" s="103"/>
      <c r="F113" s="103"/>
      <c r="G113" s="103"/>
      <c r="H113" s="103" t="s">
        <v>359</v>
      </c>
      <c r="I113" s="103"/>
      <c r="J113" s="103"/>
      <c r="K113" s="103"/>
    </row>
    <row r="114" spans="1:11" ht="12.75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1:11" ht="12.75">
      <c r="A115" s="103" t="s">
        <v>352</v>
      </c>
      <c r="B115" s="103"/>
      <c r="C115" s="103" t="s">
        <v>353</v>
      </c>
      <c r="D115" s="103" t="s">
        <v>360</v>
      </c>
      <c r="E115" s="103"/>
      <c r="F115" s="103" t="s">
        <v>355</v>
      </c>
      <c r="G115" s="103" t="s">
        <v>356</v>
      </c>
      <c r="H115" s="103" t="s">
        <v>357</v>
      </c>
      <c r="I115" s="103"/>
      <c r="J115" s="103"/>
      <c r="K115" s="103"/>
    </row>
    <row r="116" spans="1:11" ht="12.75">
      <c r="A116" s="103"/>
      <c r="B116" s="103"/>
      <c r="C116" s="103" t="s">
        <v>358</v>
      </c>
      <c r="D116" s="103"/>
      <c r="E116" s="103"/>
      <c r="F116" s="103"/>
      <c r="G116" s="103"/>
      <c r="H116" s="103" t="s">
        <v>359</v>
      </c>
      <c r="I116" s="103"/>
      <c r="J116" s="103"/>
      <c r="K116" s="103"/>
    </row>
    <row r="117" spans="1:11" ht="12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</row>
    <row r="118" spans="1:11" ht="12.7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</row>
    <row r="119" spans="1:11" ht="12.75">
      <c r="A119" s="102" t="s">
        <v>234</v>
      </c>
      <c r="B119" s="102" t="s">
        <v>235</v>
      </c>
      <c r="C119" s="102" t="s">
        <v>236</v>
      </c>
      <c r="D119" s="102" t="s">
        <v>237</v>
      </c>
      <c r="E119" s="103"/>
      <c r="F119" s="102" t="s">
        <v>238</v>
      </c>
      <c r="G119" s="102" t="s">
        <v>239</v>
      </c>
      <c r="H119" s="102" t="s">
        <v>240</v>
      </c>
      <c r="I119" s="103"/>
      <c r="J119" s="103"/>
      <c r="K119" s="103"/>
    </row>
    <row r="120" spans="1:11" ht="12.75">
      <c r="A120" s="103" t="s">
        <v>352</v>
      </c>
      <c r="B120" s="103"/>
      <c r="C120" s="103" t="s">
        <v>353</v>
      </c>
      <c r="D120" s="103" t="s">
        <v>361</v>
      </c>
      <c r="E120" s="103"/>
      <c r="F120" s="103" t="s">
        <v>355</v>
      </c>
      <c r="G120" s="103" t="s">
        <v>356</v>
      </c>
      <c r="H120" s="103" t="s">
        <v>357</v>
      </c>
      <c r="I120" s="103"/>
      <c r="J120" s="103"/>
      <c r="K120" s="103"/>
    </row>
    <row r="121" spans="1:11" ht="12.75">
      <c r="A121" s="103"/>
      <c r="B121" s="103"/>
      <c r="C121" s="103" t="s">
        <v>358</v>
      </c>
      <c r="D121" s="103"/>
      <c r="E121" s="103"/>
      <c r="F121" s="103"/>
      <c r="G121" s="103"/>
      <c r="H121" s="103" t="s">
        <v>359</v>
      </c>
      <c r="I121" s="103"/>
      <c r="J121" s="103"/>
      <c r="K121" s="103"/>
    </row>
    <row r="122" spans="1:11" ht="12.7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</row>
    <row r="123" spans="1:11" ht="12.75">
      <c r="A123" s="103" t="s">
        <v>362</v>
      </c>
      <c r="B123" s="103"/>
      <c r="C123" s="103" t="s">
        <v>363</v>
      </c>
      <c r="D123" s="103" t="s">
        <v>364</v>
      </c>
      <c r="E123" s="103"/>
      <c r="F123" s="103" t="s">
        <v>355</v>
      </c>
      <c r="G123" s="103" t="s">
        <v>261</v>
      </c>
      <c r="H123" s="103" t="s">
        <v>365</v>
      </c>
      <c r="I123" s="103"/>
      <c r="J123" s="103"/>
      <c r="K123" s="103"/>
    </row>
    <row r="124" spans="1:11" ht="12.75">
      <c r="A124" s="103"/>
      <c r="B124" s="103"/>
      <c r="C124" s="103"/>
      <c r="D124" s="103"/>
      <c r="E124" s="103"/>
      <c r="F124" s="103"/>
      <c r="G124" s="103"/>
      <c r="H124" s="103" t="s">
        <v>366</v>
      </c>
      <c r="I124" s="103"/>
      <c r="J124" s="103"/>
      <c r="K124" s="103"/>
    </row>
    <row r="125" spans="1:11" ht="12.7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</row>
    <row r="126" spans="1:11" ht="12.75">
      <c r="A126" s="103" t="s">
        <v>367</v>
      </c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</row>
    <row r="127" spans="1:11" ht="12.75">
      <c r="A127" s="103" t="s">
        <v>368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</row>
    <row r="128" spans="1:11" ht="12.7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</row>
    <row r="129" spans="1:11" ht="12.7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</row>
    <row r="130" spans="1:11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</row>
    <row r="131" spans="1:11" ht="12.75">
      <c r="A131" s="102" t="s">
        <v>241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</row>
    <row r="132" spans="1:11" ht="12.7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</row>
    <row r="133" spans="1:11" ht="12.75">
      <c r="A133" s="102" t="s">
        <v>234</v>
      </c>
      <c r="B133" s="102" t="s">
        <v>235</v>
      </c>
      <c r="C133" s="102" t="s">
        <v>236</v>
      </c>
      <c r="D133" s="102" t="s">
        <v>237</v>
      </c>
      <c r="E133" s="103"/>
      <c r="F133" s="102" t="s">
        <v>238</v>
      </c>
      <c r="G133" s="102" t="s">
        <v>239</v>
      </c>
      <c r="H133" s="102" t="s">
        <v>240</v>
      </c>
      <c r="I133" s="103"/>
      <c r="J133" s="103"/>
      <c r="K133" s="103"/>
    </row>
    <row r="134" spans="1:11" ht="12.7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</row>
    <row r="135" spans="1:11" ht="12.75">
      <c r="A135" s="103" t="s">
        <v>369</v>
      </c>
      <c r="B135" s="103" t="s">
        <v>370</v>
      </c>
      <c r="C135" s="103" t="s">
        <v>371</v>
      </c>
      <c r="D135" s="103" t="s">
        <v>372</v>
      </c>
      <c r="E135" s="103"/>
      <c r="F135" s="103"/>
      <c r="G135" s="103" t="s">
        <v>356</v>
      </c>
      <c r="H135" s="103" t="s">
        <v>373</v>
      </c>
      <c r="I135" s="103"/>
      <c r="J135" s="103"/>
      <c r="K135" s="103"/>
    </row>
    <row r="136" spans="1:11" ht="12.7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</row>
    <row r="137" spans="1:11" ht="12.75">
      <c r="A137" s="103" t="s">
        <v>374</v>
      </c>
      <c r="B137" s="103"/>
      <c r="C137" s="103" t="s">
        <v>375</v>
      </c>
      <c r="D137" s="103" t="s">
        <v>376</v>
      </c>
      <c r="E137" s="103"/>
      <c r="F137" s="103"/>
      <c r="G137" s="103" t="s">
        <v>377</v>
      </c>
      <c r="H137" s="103" t="s">
        <v>378</v>
      </c>
      <c r="I137" s="103"/>
      <c r="J137" s="103"/>
      <c r="K137" s="103"/>
    </row>
    <row r="138" spans="1:11" ht="12.75">
      <c r="A138" s="103"/>
      <c r="B138" s="103"/>
      <c r="C138" s="103"/>
      <c r="D138" s="103"/>
      <c r="E138" s="103"/>
      <c r="F138" s="103"/>
      <c r="G138" s="103"/>
      <c r="H138" s="103" t="s">
        <v>379</v>
      </c>
      <c r="I138" s="103"/>
      <c r="J138" s="103"/>
      <c r="K138" s="103"/>
    </row>
    <row r="139" spans="1:11" ht="12.7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</row>
    <row r="140" spans="1:11" ht="12.75">
      <c r="A140" s="103" t="s">
        <v>374</v>
      </c>
      <c r="B140" s="103" t="s">
        <v>370</v>
      </c>
      <c r="C140" s="103" t="s">
        <v>380</v>
      </c>
      <c r="D140" s="103" t="s">
        <v>381</v>
      </c>
      <c r="E140" s="103"/>
      <c r="F140" s="103"/>
      <c r="G140" s="103" t="s">
        <v>249</v>
      </c>
      <c r="H140" s="103" t="s">
        <v>382</v>
      </c>
      <c r="I140" s="103"/>
      <c r="J140" s="103"/>
      <c r="K140" s="103"/>
    </row>
    <row r="141" spans="1:11" ht="12.75">
      <c r="A141" s="103"/>
      <c r="B141" s="103"/>
      <c r="C141" s="103"/>
      <c r="D141" s="103"/>
      <c r="E141" s="103"/>
      <c r="F141" s="103"/>
      <c r="G141" s="103"/>
      <c r="H141" s="103" t="s">
        <v>383</v>
      </c>
      <c r="I141" s="103"/>
      <c r="J141" s="103"/>
      <c r="K141" s="103"/>
    </row>
    <row r="142" spans="1:11" ht="12.7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</row>
    <row r="143" spans="1:11" ht="12.75">
      <c r="A143" s="103" t="s">
        <v>374</v>
      </c>
      <c r="B143" s="103" t="s">
        <v>370</v>
      </c>
      <c r="C143" s="103" t="s">
        <v>380</v>
      </c>
      <c r="D143" s="103" t="s">
        <v>384</v>
      </c>
      <c r="E143" s="103"/>
      <c r="F143" s="103"/>
      <c r="G143" s="103" t="s">
        <v>249</v>
      </c>
      <c r="H143" s="103" t="s">
        <v>385</v>
      </c>
      <c r="I143" s="103"/>
      <c r="J143" s="103"/>
      <c r="K143" s="103"/>
    </row>
    <row r="144" spans="1:11" ht="12.75">
      <c r="A144" s="103"/>
      <c r="B144" s="103"/>
      <c r="C144" s="103"/>
      <c r="D144" s="103"/>
      <c r="E144" s="103"/>
      <c r="F144" s="103"/>
      <c r="G144" s="103"/>
      <c r="H144" s="103" t="s">
        <v>386</v>
      </c>
      <c r="I144" s="103"/>
      <c r="J144" s="103"/>
      <c r="K144" s="103"/>
    </row>
    <row r="145" spans="1:11" ht="12.7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</row>
    <row r="146" spans="1:11" ht="12.75">
      <c r="A146" s="103" t="s">
        <v>374</v>
      </c>
      <c r="B146" s="103" t="s">
        <v>370</v>
      </c>
      <c r="C146" s="103" t="s">
        <v>387</v>
      </c>
      <c r="D146" s="103" t="s">
        <v>381</v>
      </c>
      <c r="E146" s="103"/>
      <c r="F146" s="103"/>
      <c r="G146" s="103" t="s">
        <v>249</v>
      </c>
      <c r="H146" s="103" t="s">
        <v>388</v>
      </c>
      <c r="I146" s="103"/>
      <c r="J146" s="103"/>
      <c r="K146" s="103"/>
    </row>
    <row r="147" spans="1:11" ht="12.75">
      <c r="A147" s="103"/>
      <c r="B147" s="103"/>
      <c r="C147" s="103"/>
      <c r="D147" s="103"/>
      <c r="E147" s="103"/>
      <c r="F147" s="103"/>
      <c r="G147" s="103"/>
      <c r="H147" s="103" t="s">
        <v>389</v>
      </c>
      <c r="I147" s="103"/>
      <c r="J147" s="103"/>
      <c r="K147" s="103"/>
    </row>
    <row r="148" spans="1:11" ht="12.7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</row>
    <row r="149" spans="1:11" ht="12.75">
      <c r="A149" s="103" t="s">
        <v>374</v>
      </c>
      <c r="B149" s="103" t="s">
        <v>370</v>
      </c>
      <c r="C149" s="103" t="s">
        <v>387</v>
      </c>
      <c r="D149" s="103" t="s">
        <v>384</v>
      </c>
      <c r="E149" s="103"/>
      <c r="F149" s="103"/>
      <c r="G149" s="103" t="s">
        <v>249</v>
      </c>
      <c r="H149" s="103" t="s">
        <v>388</v>
      </c>
      <c r="I149" s="103"/>
      <c r="J149" s="103"/>
      <c r="K149" s="103"/>
    </row>
    <row r="150" spans="1:11" ht="12.75">
      <c r="A150" s="103"/>
      <c r="B150" s="103"/>
      <c r="C150" s="103"/>
      <c r="D150" s="103"/>
      <c r="E150" s="103"/>
      <c r="F150" s="103"/>
      <c r="G150" s="103"/>
      <c r="H150" s="103" t="s">
        <v>389</v>
      </c>
      <c r="I150" s="103"/>
      <c r="J150" s="103"/>
      <c r="K150" s="103"/>
    </row>
    <row r="151" spans="1:11" ht="12.7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</row>
    <row r="152" spans="1:11" ht="12.75">
      <c r="A152" s="103" t="s">
        <v>390</v>
      </c>
      <c r="B152" s="103"/>
      <c r="C152" s="103"/>
      <c r="D152" s="103" t="s">
        <v>391</v>
      </c>
      <c r="E152" s="103"/>
      <c r="F152" s="103"/>
      <c r="G152" s="103" t="s">
        <v>377</v>
      </c>
      <c r="H152" s="103" t="s">
        <v>392</v>
      </c>
      <c r="I152" s="103"/>
      <c r="J152" s="103"/>
      <c r="K152" s="103"/>
    </row>
    <row r="153" spans="1:11" ht="12.75">
      <c r="A153" s="103"/>
      <c r="B153" s="103"/>
      <c r="C153" s="103"/>
      <c r="D153" s="103"/>
      <c r="E153" s="103"/>
      <c r="F153" s="103"/>
      <c r="G153" s="103"/>
      <c r="H153" s="103" t="s">
        <v>393</v>
      </c>
      <c r="I153" s="103"/>
      <c r="J153" s="103"/>
      <c r="K153" s="103"/>
    </row>
    <row r="154" spans="1:11" ht="12.75">
      <c r="A154" s="103"/>
      <c r="B154" s="103"/>
      <c r="C154" s="103"/>
      <c r="D154" s="103"/>
      <c r="E154" s="103"/>
      <c r="F154" s="103"/>
      <c r="G154" s="103"/>
      <c r="H154" s="103" t="s">
        <v>394</v>
      </c>
      <c r="I154" s="103"/>
      <c r="J154" s="103"/>
      <c r="K154" s="103"/>
    </row>
    <row r="155" spans="1:11" ht="12.7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1:11" ht="12.75">
      <c r="A156" s="103" t="s">
        <v>395</v>
      </c>
      <c r="B156" s="103" t="s">
        <v>396</v>
      </c>
      <c r="C156" s="103" t="s">
        <v>397</v>
      </c>
      <c r="D156" s="103" t="s">
        <v>398</v>
      </c>
      <c r="E156" s="103"/>
      <c r="F156" s="103"/>
      <c r="G156" s="103" t="s">
        <v>377</v>
      </c>
      <c r="H156" s="103" t="s">
        <v>399</v>
      </c>
      <c r="I156" s="103"/>
      <c r="J156" s="103"/>
      <c r="K156" s="103"/>
    </row>
    <row r="157" spans="1:11" ht="12.75">
      <c r="A157" s="103"/>
      <c r="B157" s="103"/>
      <c r="C157" s="103"/>
      <c r="D157" s="103"/>
      <c r="E157" s="103"/>
      <c r="F157" s="103"/>
      <c r="G157" s="103"/>
      <c r="H157" s="103" t="s">
        <v>400</v>
      </c>
      <c r="I157" s="103"/>
      <c r="J157" s="103"/>
      <c r="K157" s="103"/>
    </row>
    <row r="158" spans="1:11" ht="12.7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ht="12.75">
      <c r="A159" s="103" t="s">
        <v>395</v>
      </c>
      <c r="B159" s="103" t="s">
        <v>396</v>
      </c>
      <c r="C159" s="103" t="s">
        <v>397</v>
      </c>
      <c r="D159" s="103" t="s">
        <v>401</v>
      </c>
      <c r="E159" s="103"/>
      <c r="F159" s="103"/>
      <c r="G159" s="103" t="s">
        <v>377</v>
      </c>
      <c r="H159" s="103" t="s">
        <v>399</v>
      </c>
      <c r="I159" s="103"/>
      <c r="J159" s="103"/>
      <c r="K159" s="103"/>
    </row>
    <row r="160" spans="1:11" ht="12.75">
      <c r="A160" s="103"/>
      <c r="B160" s="103"/>
      <c r="C160" s="103"/>
      <c r="D160" s="103"/>
      <c r="E160" s="103"/>
      <c r="F160" s="103"/>
      <c r="G160" s="103"/>
      <c r="H160" s="103" t="s">
        <v>400</v>
      </c>
      <c r="I160" s="103"/>
      <c r="J160" s="103"/>
      <c r="K160" s="103"/>
    </row>
    <row r="161" spans="1:11" ht="12.7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</row>
    <row r="162" spans="1:11" ht="12.75">
      <c r="A162" s="103" t="s">
        <v>395</v>
      </c>
      <c r="B162" s="103"/>
      <c r="C162" s="103" t="s">
        <v>402</v>
      </c>
      <c r="D162" s="103" t="s">
        <v>391</v>
      </c>
      <c r="E162" s="103"/>
      <c r="F162" s="103"/>
      <c r="G162" s="103" t="s">
        <v>377</v>
      </c>
      <c r="H162" s="103" t="s">
        <v>403</v>
      </c>
      <c r="I162" s="103"/>
      <c r="J162" s="103"/>
      <c r="K162" s="103"/>
    </row>
    <row r="163" spans="1:11" ht="12.75">
      <c r="A163" s="103"/>
      <c r="B163" s="103"/>
      <c r="C163" s="103"/>
      <c r="D163" s="103"/>
      <c r="E163" s="103"/>
      <c r="F163" s="103"/>
      <c r="G163" s="103"/>
      <c r="H163" s="103" t="s">
        <v>379</v>
      </c>
      <c r="I163" s="103"/>
      <c r="J163" s="103"/>
      <c r="K163" s="103"/>
    </row>
    <row r="164" spans="1:11" ht="12.7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</row>
    <row r="165" spans="1:11" ht="12.75">
      <c r="A165" s="103" t="s">
        <v>395</v>
      </c>
      <c r="B165" s="103" t="s">
        <v>370</v>
      </c>
      <c r="C165" s="103" t="s">
        <v>404</v>
      </c>
      <c r="D165" s="103" t="s">
        <v>405</v>
      </c>
      <c r="E165" s="103"/>
      <c r="F165" s="103"/>
      <c r="G165" s="103" t="s">
        <v>249</v>
      </c>
      <c r="H165" s="103" t="s">
        <v>406</v>
      </c>
      <c r="I165" s="103"/>
      <c r="J165" s="103"/>
      <c r="K165" s="103"/>
    </row>
    <row r="166" spans="1:11" ht="12.75">
      <c r="A166" s="103"/>
      <c r="B166" s="103"/>
      <c r="C166" s="103" t="s">
        <v>407</v>
      </c>
      <c r="D166" s="103"/>
      <c r="E166" s="103"/>
      <c r="F166" s="103"/>
      <c r="G166" s="103"/>
      <c r="H166" s="103" t="s">
        <v>408</v>
      </c>
      <c r="I166" s="103"/>
      <c r="J166" s="103"/>
      <c r="K166" s="103"/>
    </row>
    <row r="167" spans="1:11" ht="12.7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</row>
    <row r="168" spans="1:11" ht="12.75">
      <c r="A168" s="103" t="s">
        <v>395</v>
      </c>
      <c r="B168" s="103" t="s">
        <v>370</v>
      </c>
      <c r="C168" s="103" t="s">
        <v>404</v>
      </c>
      <c r="D168" s="103" t="s">
        <v>409</v>
      </c>
      <c r="E168" s="103"/>
      <c r="F168" s="103"/>
      <c r="G168" s="103" t="s">
        <v>249</v>
      </c>
      <c r="H168" s="103" t="s">
        <v>406</v>
      </c>
      <c r="I168" s="103"/>
      <c r="J168" s="103"/>
      <c r="K168" s="103"/>
    </row>
    <row r="169" spans="1:11" ht="12.75">
      <c r="A169" s="103"/>
      <c r="B169" s="103"/>
      <c r="C169" s="103" t="s">
        <v>407</v>
      </c>
      <c r="D169" s="103"/>
      <c r="E169" s="103"/>
      <c r="F169" s="103"/>
      <c r="G169" s="103"/>
      <c r="H169" s="103" t="s">
        <v>408</v>
      </c>
      <c r="I169" s="103"/>
      <c r="J169" s="103"/>
      <c r="K169" s="103"/>
    </row>
    <row r="170" spans="1:11" ht="12.7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</row>
    <row r="171" spans="1:11" ht="12.75">
      <c r="A171" s="103" t="s">
        <v>395</v>
      </c>
      <c r="B171" s="103" t="s">
        <v>370</v>
      </c>
      <c r="C171" s="103" t="s">
        <v>410</v>
      </c>
      <c r="D171" s="103" t="s">
        <v>372</v>
      </c>
      <c r="E171" s="103"/>
      <c r="F171" s="103"/>
      <c r="G171" s="103" t="s">
        <v>356</v>
      </c>
      <c r="H171" s="103" t="s">
        <v>411</v>
      </c>
      <c r="I171" s="103"/>
      <c r="J171" s="103"/>
      <c r="K171" s="103"/>
    </row>
    <row r="172" spans="1:11" ht="12.7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</row>
    <row r="173" spans="1:11" ht="12.75">
      <c r="A173" s="103" t="s">
        <v>412</v>
      </c>
      <c r="B173" s="103" t="s">
        <v>413</v>
      </c>
      <c r="C173" s="103" t="s">
        <v>375</v>
      </c>
      <c r="D173" s="103" t="s">
        <v>414</v>
      </c>
      <c r="E173" s="103"/>
      <c r="F173" s="103"/>
      <c r="G173" s="103" t="s">
        <v>377</v>
      </c>
      <c r="H173" s="103" t="s">
        <v>415</v>
      </c>
      <c r="I173" s="103"/>
      <c r="J173" s="103"/>
      <c r="K173" s="103"/>
    </row>
    <row r="174" spans="1:11" ht="12.75">
      <c r="A174" s="103"/>
      <c r="B174" s="103"/>
      <c r="C174" s="103"/>
      <c r="D174" s="103"/>
      <c r="E174" s="103"/>
      <c r="F174" s="103"/>
      <c r="G174" s="103"/>
      <c r="H174" s="103" t="s">
        <v>416</v>
      </c>
      <c r="I174" s="103"/>
      <c r="J174" s="103"/>
      <c r="K174" s="103"/>
    </row>
    <row r="175" spans="1:11" ht="12.7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</row>
    <row r="176" spans="1:11" ht="12.75">
      <c r="A176" s="102" t="s">
        <v>234</v>
      </c>
      <c r="B176" s="102" t="s">
        <v>235</v>
      </c>
      <c r="C176" s="102" t="s">
        <v>236</v>
      </c>
      <c r="D176" s="102" t="s">
        <v>237</v>
      </c>
      <c r="E176" s="103"/>
      <c r="F176" s="102" t="s">
        <v>238</v>
      </c>
      <c r="G176" s="102" t="s">
        <v>239</v>
      </c>
      <c r="H176" s="102" t="s">
        <v>240</v>
      </c>
      <c r="I176" s="103"/>
      <c r="J176" s="103"/>
      <c r="K176" s="103"/>
    </row>
    <row r="177" spans="1:11" ht="12.75">
      <c r="A177" s="103" t="s">
        <v>417</v>
      </c>
      <c r="B177" s="103" t="s">
        <v>396</v>
      </c>
      <c r="C177" s="103" t="s">
        <v>418</v>
      </c>
      <c r="D177" s="103" t="s">
        <v>419</v>
      </c>
      <c r="E177" s="103"/>
      <c r="F177" s="103"/>
      <c r="G177" s="103" t="s">
        <v>377</v>
      </c>
      <c r="H177" s="103" t="s">
        <v>420</v>
      </c>
      <c r="I177" s="103"/>
      <c r="J177" s="103"/>
      <c r="K177" s="103"/>
    </row>
    <row r="178" spans="1:11" ht="12.75">
      <c r="A178" s="103"/>
      <c r="B178" s="103"/>
      <c r="C178" s="103"/>
      <c r="D178" s="103"/>
      <c r="E178" s="103"/>
      <c r="F178" s="103"/>
      <c r="G178" s="103"/>
      <c r="H178" s="103" t="s">
        <v>421</v>
      </c>
      <c r="I178" s="103"/>
      <c r="J178" s="103"/>
      <c r="K178" s="103"/>
    </row>
    <row r="179" spans="1:11" ht="12.75">
      <c r="A179" s="103" t="s">
        <v>422</v>
      </c>
      <c r="B179" s="103" t="s">
        <v>396</v>
      </c>
      <c r="C179" s="103" t="s">
        <v>418</v>
      </c>
      <c r="D179" s="103" t="s">
        <v>419</v>
      </c>
      <c r="E179" s="103"/>
      <c r="F179" s="103"/>
      <c r="G179" s="103" t="s">
        <v>377</v>
      </c>
      <c r="H179" s="103" t="s">
        <v>420</v>
      </c>
      <c r="I179" s="103"/>
      <c r="J179" s="103"/>
      <c r="K179" s="103"/>
    </row>
    <row r="180" spans="1:11" ht="12.75">
      <c r="A180" s="103"/>
      <c r="B180" s="103"/>
      <c r="C180" s="103"/>
      <c r="D180" s="103"/>
      <c r="E180" s="103"/>
      <c r="F180" s="103"/>
      <c r="G180" s="103"/>
      <c r="H180" s="103" t="s">
        <v>421</v>
      </c>
      <c r="I180" s="103"/>
      <c r="J180" s="103"/>
      <c r="K180" s="103"/>
    </row>
    <row r="181" spans="1:11" ht="12.7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</row>
    <row r="182" spans="1:11" ht="12.75">
      <c r="A182" s="103" t="s">
        <v>417</v>
      </c>
      <c r="B182" s="103" t="s">
        <v>396</v>
      </c>
      <c r="C182" s="103" t="s">
        <v>423</v>
      </c>
      <c r="D182" s="103" t="s">
        <v>424</v>
      </c>
      <c r="E182" s="103"/>
      <c r="F182" s="103"/>
      <c r="G182" s="103" t="s">
        <v>377</v>
      </c>
      <c r="H182" s="103" t="s">
        <v>420</v>
      </c>
      <c r="I182" s="103"/>
      <c r="J182" s="103"/>
      <c r="K182" s="103"/>
    </row>
    <row r="183" spans="1:11" ht="12.75">
      <c r="A183" s="103"/>
      <c r="B183" s="103"/>
      <c r="C183" s="103"/>
      <c r="D183" s="103"/>
      <c r="E183" s="103"/>
      <c r="F183" s="103"/>
      <c r="G183" s="103"/>
      <c r="H183" s="103" t="s">
        <v>421</v>
      </c>
      <c r="I183" s="103"/>
      <c r="J183" s="103"/>
      <c r="K183" s="103"/>
    </row>
    <row r="184" spans="1:11" ht="12.7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</row>
    <row r="185" spans="1:11" ht="12.75">
      <c r="A185" s="103" t="s">
        <v>422</v>
      </c>
      <c r="B185" s="103" t="s">
        <v>396</v>
      </c>
      <c r="C185" s="103" t="s">
        <v>423</v>
      </c>
      <c r="D185" s="103" t="s">
        <v>424</v>
      </c>
      <c r="E185" s="103"/>
      <c r="F185" s="103"/>
      <c r="G185" s="103" t="s">
        <v>377</v>
      </c>
      <c r="H185" s="103" t="s">
        <v>420</v>
      </c>
      <c r="I185" s="103"/>
      <c r="J185" s="103"/>
      <c r="K185" s="103"/>
    </row>
    <row r="186" spans="1:11" ht="12.75">
      <c r="A186" s="103"/>
      <c r="B186" s="103"/>
      <c r="C186" s="103"/>
      <c r="D186" s="103"/>
      <c r="E186" s="103"/>
      <c r="F186" s="103"/>
      <c r="G186" s="103"/>
      <c r="H186" s="103" t="s">
        <v>421</v>
      </c>
      <c r="I186" s="103"/>
      <c r="J186" s="103"/>
      <c r="K186" s="103"/>
    </row>
    <row r="187" spans="1:11" ht="12.7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</row>
    <row r="188" spans="1:11" ht="12.75">
      <c r="A188" s="103" t="s">
        <v>425</v>
      </c>
      <c r="B188" s="103" t="s">
        <v>370</v>
      </c>
      <c r="C188" s="103" t="s">
        <v>426</v>
      </c>
      <c r="D188" s="103" t="s">
        <v>427</v>
      </c>
      <c r="E188" s="103"/>
      <c r="F188" s="103"/>
      <c r="G188" s="103" t="s">
        <v>249</v>
      </c>
      <c r="H188" s="103" t="s">
        <v>428</v>
      </c>
      <c r="I188" s="103"/>
      <c r="J188" s="103"/>
      <c r="K188" s="103"/>
    </row>
    <row r="189" spans="1:11" ht="12.75">
      <c r="A189" s="103"/>
      <c r="B189" s="103"/>
      <c r="C189" s="103" t="s">
        <v>429</v>
      </c>
      <c r="D189" s="103"/>
      <c r="E189" s="103"/>
      <c r="F189" s="103"/>
      <c r="G189" s="103"/>
      <c r="H189" s="103"/>
      <c r="I189" s="103"/>
      <c r="J189" s="103"/>
      <c r="K189" s="103"/>
    </row>
    <row r="190" spans="1:11" ht="12.7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</row>
    <row r="191" spans="1:11" ht="12.75">
      <c r="A191" s="103" t="s">
        <v>425</v>
      </c>
      <c r="B191" s="103" t="s">
        <v>370</v>
      </c>
      <c r="C191" s="103" t="s">
        <v>426</v>
      </c>
      <c r="D191" s="103" t="s">
        <v>372</v>
      </c>
      <c r="E191" s="103"/>
      <c r="F191" s="103"/>
      <c r="G191" s="103" t="s">
        <v>356</v>
      </c>
      <c r="H191" s="103" t="s">
        <v>430</v>
      </c>
      <c r="I191" s="103"/>
      <c r="J191" s="103"/>
      <c r="K191" s="103"/>
    </row>
    <row r="192" spans="1:11" ht="12.75">
      <c r="A192" s="103"/>
      <c r="B192" s="103"/>
      <c r="C192" s="103" t="s">
        <v>429</v>
      </c>
      <c r="D192" s="103"/>
      <c r="E192" s="103"/>
      <c r="F192" s="103"/>
      <c r="G192" s="103"/>
      <c r="H192" s="103"/>
      <c r="I192" s="103"/>
      <c r="J192" s="103"/>
      <c r="K192" s="103"/>
    </row>
    <row r="193" spans="1:11" ht="12.7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</row>
    <row r="194" spans="1:11" ht="12.75">
      <c r="A194" s="103" t="s">
        <v>431</v>
      </c>
      <c r="B194" s="103" t="s">
        <v>286</v>
      </c>
      <c r="C194" s="103"/>
      <c r="D194" s="103" t="s">
        <v>372</v>
      </c>
      <c r="E194" s="103"/>
      <c r="F194" s="103"/>
      <c r="G194" s="103" t="s">
        <v>356</v>
      </c>
      <c r="H194" s="103" t="s">
        <v>432</v>
      </c>
      <c r="I194" s="103"/>
      <c r="J194" s="103"/>
      <c r="K194" s="103"/>
    </row>
    <row r="195" spans="1:11" ht="12.75">
      <c r="A195" s="103"/>
      <c r="B195" s="103"/>
      <c r="C195" s="103"/>
      <c r="D195" s="103"/>
      <c r="E195" s="103"/>
      <c r="F195" s="103"/>
      <c r="G195" s="103"/>
      <c r="H195" s="103" t="s">
        <v>433</v>
      </c>
      <c r="I195" s="103"/>
      <c r="J195" s="103"/>
      <c r="K195" s="103"/>
    </row>
    <row r="196" spans="1:11" ht="12.7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</row>
    <row r="197" spans="1:11" ht="12.75">
      <c r="A197" s="103" t="s">
        <v>434</v>
      </c>
      <c r="B197" s="103" t="s">
        <v>370</v>
      </c>
      <c r="C197" s="103"/>
      <c r="D197" s="103" t="s">
        <v>435</v>
      </c>
      <c r="E197" s="103"/>
      <c r="F197" s="103"/>
      <c r="G197" s="103" t="s">
        <v>249</v>
      </c>
      <c r="H197" s="103" t="s">
        <v>436</v>
      </c>
      <c r="I197" s="103"/>
      <c r="J197" s="103"/>
      <c r="K197" s="103"/>
    </row>
    <row r="198" spans="1:11" ht="12.75">
      <c r="A198" s="103"/>
      <c r="B198" s="103"/>
      <c r="C198" s="103"/>
      <c r="D198" s="103"/>
      <c r="E198" s="103"/>
      <c r="F198" s="103"/>
      <c r="G198" s="103"/>
      <c r="H198" s="103" t="s">
        <v>437</v>
      </c>
      <c r="I198" s="103"/>
      <c r="J198" s="103"/>
      <c r="K198" s="103"/>
    </row>
    <row r="199" spans="1:11" ht="12.7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</row>
    <row r="200" spans="1:11" ht="12.75">
      <c r="A200" s="103" t="s">
        <v>434</v>
      </c>
      <c r="B200" s="103" t="s">
        <v>370</v>
      </c>
      <c r="C200" s="103"/>
      <c r="D200" s="103" t="s">
        <v>384</v>
      </c>
      <c r="E200" s="103"/>
      <c r="F200" s="103"/>
      <c r="G200" s="103" t="s">
        <v>249</v>
      </c>
      <c r="H200" s="103" t="s">
        <v>436</v>
      </c>
      <c r="I200" s="103"/>
      <c r="J200" s="103"/>
      <c r="K200" s="103"/>
    </row>
    <row r="201" spans="1:11" ht="12.75">
      <c r="A201" s="103"/>
      <c r="B201" s="103"/>
      <c r="C201" s="103"/>
      <c r="D201" s="103"/>
      <c r="E201" s="103"/>
      <c r="F201" s="103"/>
      <c r="G201" s="103"/>
      <c r="H201" s="103" t="s">
        <v>437</v>
      </c>
      <c r="I201" s="103"/>
      <c r="J201" s="103"/>
      <c r="K201" s="103"/>
    </row>
    <row r="202" spans="1:11" ht="12.7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</row>
    <row r="203" spans="1:11" ht="12.75">
      <c r="A203" s="103" t="s">
        <v>434</v>
      </c>
      <c r="B203" s="103" t="s">
        <v>370</v>
      </c>
      <c r="C203" s="103"/>
      <c r="D203" s="103" t="s">
        <v>372</v>
      </c>
      <c r="E203" s="103"/>
      <c r="F203" s="103"/>
      <c r="G203" s="103" t="s">
        <v>356</v>
      </c>
      <c r="H203" s="103" t="s">
        <v>438</v>
      </c>
      <c r="I203" s="103"/>
      <c r="J203" s="103"/>
      <c r="K203" s="103"/>
    </row>
    <row r="204" spans="1:11" ht="12.7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</row>
    <row r="205" spans="1:11" ht="12.75">
      <c r="A205" s="103" t="s">
        <v>439</v>
      </c>
      <c r="B205" s="103" t="s">
        <v>370</v>
      </c>
      <c r="C205" s="103" t="s">
        <v>440</v>
      </c>
      <c r="D205" s="103" t="s">
        <v>435</v>
      </c>
      <c r="E205" s="103"/>
      <c r="F205" s="103"/>
      <c r="G205" s="103" t="s">
        <v>249</v>
      </c>
      <c r="H205" s="103"/>
      <c r="I205" s="103"/>
      <c r="J205" s="103"/>
      <c r="K205" s="103"/>
    </row>
    <row r="206" spans="1:11" ht="12.7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</row>
    <row r="207" spans="1:11" ht="12.75">
      <c r="A207" s="103" t="s">
        <v>439</v>
      </c>
      <c r="B207" s="103" t="s">
        <v>370</v>
      </c>
      <c r="C207" s="103" t="s">
        <v>440</v>
      </c>
      <c r="D207" s="103" t="s">
        <v>427</v>
      </c>
      <c r="E207" s="103"/>
      <c r="F207" s="103"/>
      <c r="G207" s="103" t="s">
        <v>249</v>
      </c>
      <c r="H207" s="103"/>
      <c r="I207" s="103"/>
      <c r="J207" s="103"/>
      <c r="K207" s="103"/>
    </row>
    <row r="208" spans="1:11" ht="12.7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</row>
    <row r="209" spans="1:11" ht="12.75">
      <c r="A209" s="103" t="s">
        <v>439</v>
      </c>
      <c r="B209" s="103" t="s">
        <v>370</v>
      </c>
      <c r="C209" s="103" t="s">
        <v>440</v>
      </c>
      <c r="D209" s="103" t="s">
        <v>372</v>
      </c>
      <c r="E209" s="103"/>
      <c r="F209" s="103"/>
      <c r="G209" s="103" t="s">
        <v>356</v>
      </c>
      <c r="H209" s="103" t="s">
        <v>441</v>
      </c>
      <c r="I209" s="103"/>
      <c r="J209" s="103"/>
      <c r="K209" s="103"/>
    </row>
    <row r="210" spans="1:11" ht="12.7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</row>
    <row r="211" spans="1:11" ht="12.75">
      <c r="A211" s="103" t="s">
        <v>442</v>
      </c>
      <c r="B211" s="103" t="s">
        <v>370</v>
      </c>
      <c r="C211" s="103" t="s">
        <v>443</v>
      </c>
      <c r="D211" s="103" t="s">
        <v>427</v>
      </c>
      <c r="E211" s="103"/>
      <c r="F211" s="103"/>
      <c r="G211" s="103" t="s">
        <v>249</v>
      </c>
      <c r="H211" s="103" t="s">
        <v>444</v>
      </c>
      <c r="I211" s="103"/>
      <c r="J211" s="103"/>
      <c r="K211" s="103"/>
    </row>
    <row r="212" spans="1:11" ht="12.75">
      <c r="A212" s="103"/>
      <c r="B212" s="103"/>
      <c r="C212" s="103" t="s">
        <v>445</v>
      </c>
      <c r="D212" s="103"/>
      <c r="E212" s="103"/>
      <c r="F212" s="103"/>
      <c r="G212" s="103"/>
      <c r="H212" s="103" t="s">
        <v>446</v>
      </c>
      <c r="I212" s="103"/>
      <c r="J212" s="103"/>
      <c r="K212" s="103"/>
    </row>
    <row r="213" spans="1:11" ht="12.7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</row>
    <row r="214" spans="1:11" ht="12.75">
      <c r="A214" s="103" t="s">
        <v>442</v>
      </c>
      <c r="B214" s="103" t="s">
        <v>370</v>
      </c>
      <c r="C214" s="103" t="s">
        <v>443</v>
      </c>
      <c r="D214" s="103" t="s">
        <v>447</v>
      </c>
      <c r="E214" s="103"/>
      <c r="F214" s="103"/>
      <c r="G214" s="103" t="s">
        <v>249</v>
      </c>
      <c r="H214" s="103" t="s">
        <v>444</v>
      </c>
      <c r="I214" s="103"/>
      <c r="J214" s="103"/>
      <c r="K214" s="103"/>
    </row>
    <row r="215" spans="1:11" ht="12.75">
      <c r="A215" s="103"/>
      <c r="B215" s="103"/>
      <c r="C215" s="103" t="s">
        <v>445</v>
      </c>
      <c r="D215" s="103"/>
      <c r="E215" s="103"/>
      <c r="F215" s="103"/>
      <c r="G215" s="103"/>
      <c r="H215" s="103" t="s">
        <v>446</v>
      </c>
      <c r="I215" s="103"/>
      <c r="J215" s="103"/>
      <c r="K215" s="103"/>
    </row>
    <row r="216" spans="1:11" ht="12.7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</row>
    <row r="217" spans="1:11" ht="12.75">
      <c r="A217" s="103" t="s">
        <v>448</v>
      </c>
      <c r="B217" s="103"/>
      <c r="C217" s="103"/>
      <c r="D217" s="103" t="s">
        <v>391</v>
      </c>
      <c r="E217" s="103"/>
      <c r="F217" s="103"/>
      <c r="G217" s="103" t="s">
        <v>377</v>
      </c>
      <c r="H217" s="103" t="s">
        <v>449</v>
      </c>
      <c r="I217" s="103"/>
      <c r="J217" s="103"/>
      <c r="K217" s="103"/>
    </row>
    <row r="218" spans="1:11" ht="12.75">
      <c r="A218" s="103"/>
      <c r="B218" s="103"/>
      <c r="C218" s="103"/>
      <c r="D218" s="103"/>
      <c r="E218" s="103"/>
      <c r="F218" s="103"/>
      <c r="G218" s="103"/>
      <c r="H218" s="103" t="s">
        <v>450</v>
      </c>
      <c r="I218" s="103"/>
      <c r="J218" s="103"/>
      <c r="K218" s="103"/>
    </row>
    <row r="219" spans="1:11" ht="12.75">
      <c r="A219" s="103"/>
      <c r="B219" s="103"/>
      <c r="C219" s="103"/>
      <c r="D219" s="103"/>
      <c r="E219" s="103"/>
      <c r="F219" s="103"/>
      <c r="G219" s="103"/>
      <c r="H219" s="103" t="s">
        <v>394</v>
      </c>
      <c r="I219" s="103"/>
      <c r="J219" s="103"/>
      <c r="K219" s="103"/>
    </row>
    <row r="220" spans="1:11" ht="12.7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</row>
    <row r="221" spans="1:11" ht="12.75">
      <c r="A221" s="103" t="s">
        <v>451</v>
      </c>
      <c r="B221" s="103"/>
      <c r="C221" s="103"/>
      <c r="D221" s="103" t="s">
        <v>452</v>
      </c>
      <c r="E221" s="103"/>
      <c r="F221" s="103"/>
      <c r="G221" s="103" t="s">
        <v>377</v>
      </c>
      <c r="H221" s="103" t="s">
        <v>453</v>
      </c>
      <c r="I221" s="103"/>
      <c r="J221" s="103"/>
      <c r="K221" s="103"/>
    </row>
    <row r="222" spans="1:11" ht="12.75">
      <c r="A222" s="103"/>
      <c r="B222" s="103"/>
      <c r="C222" s="103"/>
      <c r="D222" s="103"/>
      <c r="E222" s="103"/>
      <c r="F222" s="103"/>
      <c r="G222" s="103"/>
      <c r="H222" s="103" t="s">
        <v>454</v>
      </c>
      <c r="I222" s="103"/>
      <c r="J222" s="103"/>
      <c r="K222" s="103"/>
    </row>
    <row r="223" spans="1:11" ht="12.75">
      <c r="A223" s="103"/>
      <c r="B223" s="103"/>
      <c r="C223" s="103"/>
      <c r="D223" s="103"/>
      <c r="E223" s="103"/>
      <c r="F223" s="103"/>
      <c r="G223" s="103"/>
      <c r="H223" s="103" t="s">
        <v>455</v>
      </c>
      <c r="I223" s="103"/>
      <c r="J223" s="103"/>
      <c r="K223" s="103"/>
    </row>
    <row r="224" spans="1:11" ht="12.7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</row>
    <row r="225" spans="1:11" ht="12.75">
      <c r="A225" s="103" t="s">
        <v>456</v>
      </c>
      <c r="B225" s="103" t="s">
        <v>413</v>
      </c>
      <c r="C225" s="103" t="s">
        <v>457</v>
      </c>
      <c r="D225" s="103" t="s">
        <v>458</v>
      </c>
      <c r="E225" s="103"/>
      <c r="F225" s="103"/>
      <c r="G225" s="103" t="s">
        <v>377</v>
      </c>
      <c r="H225" s="103" t="s">
        <v>459</v>
      </c>
      <c r="I225" s="103"/>
      <c r="J225" s="103"/>
      <c r="K225" s="103"/>
    </row>
    <row r="226" spans="1:11" ht="12.75">
      <c r="A226" s="103"/>
      <c r="B226" s="103"/>
      <c r="C226" s="103"/>
      <c r="D226" s="103"/>
      <c r="E226" s="103"/>
      <c r="F226" s="103"/>
      <c r="G226" s="103"/>
      <c r="H226" s="103" t="s">
        <v>460</v>
      </c>
      <c r="I226" s="103"/>
      <c r="J226" s="103"/>
      <c r="K226" s="103"/>
    </row>
    <row r="227" spans="1:11" ht="12.7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</row>
    <row r="228" spans="1:11" ht="12.75">
      <c r="A228" s="103" t="s">
        <v>456</v>
      </c>
      <c r="B228" s="103" t="s">
        <v>370</v>
      </c>
      <c r="C228" s="103" t="s">
        <v>461</v>
      </c>
      <c r="D228" s="103" t="s">
        <v>372</v>
      </c>
      <c r="E228" s="103"/>
      <c r="F228" s="103"/>
      <c r="G228" s="103" t="s">
        <v>356</v>
      </c>
      <c r="H228" s="103" t="s">
        <v>462</v>
      </c>
      <c r="I228" s="103"/>
      <c r="J228" s="103"/>
      <c r="K228" s="103"/>
    </row>
    <row r="229" spans="1:11" ht="12.75">
      <c r="A229" s="103"/>
      <c r="B229" s="103"/>
      <c r="C229" s="103"/>
      <c r="D229" s="103"/>
      <c r="E229" s="103"/>
      <c r="F229" s="103"/>
      <c r="G229" s="103"/>
      <c r="H229" s="103" t="s">
        <v>463</v>
      </c>
      <c r="I229" s="103"/>
      <c r="J229" s="103"/>
      <c r="K229" s="103"/>
    </row>
    <row r="230" spans="1:11" ht="12.7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</row>
    <row r="231" spans="1:11" ht="12.75">
      <c r="A231" s="103" t="s">
        <v>464</v>
      </c>
      <c r="B231" s="103"/>
      <c r="C231" s="103" t="s">
        <v>465</v>
      </c>
      <c r="D231" s="103" t="s">
        <v>381</v>
      </c>
      <c r="E231" s="103"/>
      <c r="F231" s="103"/>
      <c r="G231" s="103" t="s">
        <v>249</v>
      </c>
      <c r="H231" s="103" t="s">
        <v>466</v>
      </c>
      <c r="I231" s="103"/>
      <c r="J231" s="103"/>
      <c r="K231" s="103"/>
    </row>
    <row r="232" spans="1:11" ht="12.75">
      <c r="A232" s="103"/>
      <c r="B232" s="103"/>
      <c r="C232" s="103"/>
      <c r="D232" s="103"/>
      <c r="E232" s="103"/>
      <c r="F232" s="103"/>
      <c r="G232" s="103"/>
      <c r="H232" s="103" t="s">
        <v>467</v>
      </c>
      <c r="I232" s="103"/>
      <c r="J232" s="103"/>
      <c r="K232" s="103"/>
    </row>
    <row r="233" spans="1:11" ht="12.75">
      <c r="A233" s="103"/>
      <c r="B233" s="103"/>
      <c r="C233" s="103"/>
      <c r="D233" s="103"/>
      <c r="E233" s="103"/>
      <c r="F233" s="103"/>
      <c r="G233" s="103"/>
      <c r="H233" s="103" t="s">
        <v>468</v>
      </c>
      <c r="I233" s="103"/>
      <c r="J233" s="103"/>
      <c r="K233" s="103"/>
    </row>
    <row r="234" spans="1:11" ht="12.7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</row>
    <row r="235" spans="1:11" ht="12.75">
      <c r="A235" s="102" t="s">
        <v>242</v>
      </c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</row>
    <row r="236" spans="1:11" ht="12.7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</row>
    <row r="237" spans="1:11" ht="12.75">
      <c r="A237" s="102" t="s">
        <v>234</v>
      </c>
      <c r="B237" s="102" t="s">
        <v>235</v>
      </c>
      <c r="C237" s="102" t="s">
        <v>236</v>
      </c>
      <c r="D237" s="102" t="s">
        <v>237</v>
      </c>
      <c r="E237" s="103"/>
      <c r="F237" s="102" t="s">
        <v>238</v>
      </c>
      <c r="G237" s="102" t="s">
        <v>239</v>
      </c>
      <c r="H237" s="102" t="s">
        <v>240</v>
      </c>
      <c r="I237" s="103"/>
      <c r="J237" s="103"/>
      <c r="K237" s="103"/>
    </row>
    <row r="238" spans="1:11" ht="12.7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</row>
    <row r="239" spans="1:11" ht="12.75">
      <c r="A239" s="103" t="s">
        <v>469</v>
      </c>
      <c r="B239" s="103" t="s">
        <v>470</v>
      </c>
      <c r="C239" s="103" t="s">
        <v>471</v>
      </c>
      <c r="D239" s="103" t="s">
        <v>472</v>
      </c>
      <c r="E239" s="103"/>
      <c r="F239" s="103" t="s">
        <v>473</v>
      </c>
      <c r="G239" s="103" t="s">
        <v>377</v>
      </c>
      <c r="H239" s="103" t="s">
        <v>474</v>
      </c>
      <c r="I239" s="103"/>
      <c r="J239" s="103"/>
      <c r="K239" s="103"/>
    </row>
    <row r="240" spans="1:11" ht="12.75">
      <c r="A240" s="103"/>
      <c r="B240" s="103"/>
      <c r="C240" s="103" t="s">
        <v>475</v>
      </c>
      <c r="D240" s="103"/>
      <c r="E240" s="103"/>
      <c r="F240" s="103"/>
      <c r="G240" s="103"/>
      <c r="H240" s="103" t="s">
        <v>476</v>
      </c>
      <c r="I240" s="103"/>
      <c r="J240" s="103"/>
      <c r="K240" s="103"/>
    </row>
    <row r="241" spans="1:11" ht="12.75">
      <c r="A241" s="103"/>
      <c r="B241" s="103"/>
      <c r="C241" s="103" t="s">
        <v>477</v>
      </c>
      <c r="D241" s="103"/>
      <c r="E241" s="103"/>
      <c r="F241" s="103"/>
      <c r="G241" s="103"/>
      <c r="H241" s="103" t="s">
        <v>478</v>
      </c>
      <c r="I241" s="103"/>
      <c r="J241" s="103"/>
      <c r="K241" s="103"/>
    </row>
    <row r="242" spans="1:11" ht="12.75">
      <c r="A242" s="103"/>
      <c r="B242" s="103"/>
      <c r="C242" s="103" t="s">
        <v>479</v>
      </c>
      <c r="D242" s="103"/>
      <c r="E242" s="103"/>
      <c r="F242" s="103"/>
      <c r="G242" s="103"/>
      <c r="H242" s="103"/>
      <c r="I242" s="103"/>
      <c r="J242" s="103"/>
      <c r="K242" s="103"/>
    </row>
    <row r="243" spans="1:11" ht="12.7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</row>
    <row r="244" spans="1:11" ht="12.75">
      <c r="A244" s="103" t="s">
        <v>469</v>
      </c>
      <c r="B244" s="103" t="s">
        <v>470</v>
      </c>
      <c r="C244" s="103" t="s">
        <v>471</v>
      </c>
      <c r="D244" s="103" t="s">
        <v>472</v>
      </c>
      <c r="E244" s="103"/>
      <c r="F244" s="103" t="s">
        <v>480</v>
      </c>
      <c r="G244" s="103" t="s">
        <v>377</v>
      </c>
      <c r="H244" s="103" t="s">
        <v>474</v>
      </c>
      <c r="I244" s="103"/>
      <c r="J244" s="103"/>
      <c r="K244" s="103"/>
    </row>
    <row r="245" spans="1:11" ht="12.75">
      <c r="A245" s="103"/>
      <c r="B245" s="103"/>
      <c r="C245" s="103" t="s">
        <v>475</v>
      </c>
      <c r="D245" s="103"/>
      <c r="E245" s="103"/>
      <c r="F245" s="103"/>
      <c r="G245" s="103"/>
      <c r="H245" s="103" t="s">
        <v>476</v>
      </c>
      <c r="I245" s="103"/>
      <c r="J245" s="103"/>
      <c r="K245" s="103"/>
    </row>
    <row r="246" spans="1:11" ht="12.75">
      <c r="A246" s="103"/>
      <c r="B246" s="103"/>
      <c r="C246" s="103" t="s">
        <v>477</v>
      </c>
      <c r="D246" s="103"/>
      <c r="E246" s="103"/>
      <c r="F246" s="103"/>
      <c r="G246" s="103"/>
      <c r="H246" s="103" t="s">
        <v>478</v>
      </c>
      <c r="I246" s="103"/>
      <c r="J246" s="103"/>
      <c r="K246" s="103"/>
    </row>
    <row r="247" spans="1:11" ht="12.75">
      <c r="A247" s="103"/>
      <c r="B247" s="103"/>
      <c r="C247" s="103" t="s">
        <v>479</v>
      </c>
      <c r="D247" s="103"/>
      <c r="E247" s="103"/>
      <c r="F247" s="103"/>
      <c r="G247" s="103"/>
      <c r="H247" s="103"/>
      <c r="I247" s="103"/>
      <c r="J247" s="103"/>
      <c r="K247" s="103"/>
    </row>
    <row r="248" spans="1:11" ht="12.7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</row>
    <row r="249" spans="1:11" ht="12.75">
      <c r="A249" s="103" t="s">
        <v>469</v>
      </c>
      <c r="B249" s="103" t="s">
        <v>470</v>
      </c>
      <c r="C249" s="103" t="s">
        <v>471</v>
      </c>
      <c r="D249" s="103" t="s">
        <v>472</v>
      </c>
      <c r="E249" s="103"/>
      <c r="F249" s="103" t="s">
        <v>481</v>
      </c>
      <c r="G249" s="103" t="s">
        <v>377</v>
      </c>
      <c r="H249" s="103" t="s">
        <v>474</v>
      </c>
      <c r="I249" s="103"/>
      <c r="J249" s="103"/>
      <c r="K249" s="103"/>
    </row>
    <row r="250" spans="1:11" ht="12.75">
      <c r="A250" s="103"/>
      <c r="B250" s="103"/>
      <c r="C250" s="103" t="s">
        <v>475</v>
      </c>
      <c r="D250" s="103"/>
      <c r="E250" s="103"/>
      <c r="F250" s="103"/>
      <c r="G250" s="103"/>
      <c r="H250" s="103" t="s">
        <v>476</v>
      </c>
      <c r="I250" s="103"/>
      <c r="J250" s="103"/>
      <c r="K250" s="103"/>
    </row>
    <row r="251" spans="1:11" ht="12.75">
      <c r="A251" s="103"/>
      <c r="B251" s="103"/>
      <c r="C251" s="103" t="s">
        <v>477</v>
      </c>
      <c r="D251" s="103"/>
      <c r="E251" s="103"/>
      <c r="F251" s="103"/>
      <c r="G251" s="103"/>
      <c r="H251" s="103" t="s">
        <v>478</v>
      </c>
      <c r="I251" s="103"/>
      <c r="J251" s="103"/>
      <c r="K251" s="103"/>
    </row>
    <row r="252" spans="1:11" ht="12.75">
      <c r="A252" s="103"/>
      <c r="B252" s="103"/>
      <c r="C252" s="103" t="s">
        <v>479</v>
      </c>
      <c r="D252" s="103"/>
      <c r="E252" s="103"/>
      <c r="F252" s="103"/>
      <c r="G252" s="103"/>
      <c r="H252" s="103"/>
      <c r="I252" s="103"/>
      <c r="J252" s="103"/>
      <c r="K252" s="103"/>
    </row>
    <row r="253" spans="1:11" ht="12.7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</row>
    <row r="254" spans="1:11" ht="12.75">
      <c r="A254" s="103" t="s">
        <v>469</v>
      </c>
      <c r="B254" s="103" t="s">
        <v>470</v>
      </c>
      <c r="C254" s="103" t="s">
        <v>471</v>
      </c>
      <c r="D254" s="103" t="s">
        <v>472</v>
      </c>
      <c r="E254" s="103"/>
      <c r="F254" s="103" t="s">
        <v>482</v>
      </c>
      <c r="G254" s="103" t="s">
        <v>377</v>
      </c>
      <c r="H254" s="103" t="s">
        <v>474</v>
      </c>
      <c r="I254" s="103"/>
      <c r="J254" s="103"/>
      <c r="K254" s="103"/>
    </row>
    <row r="255" spans="1:11" ht="12.75">
      <c r="A255" s="103"/>
      <c r="B255" s="103"/>
      <c r="C255" s="103" t="s">
        <v>475</v>
      </c>
      <c r="D255" s="103"/>
      <c r="E255" s="103"/>
      <c r="F255" s="103"/>
      <c r="G255" s="103"/>
      <c r="H255" s="103" t="s">
        <v>476</v>
      </c>
      <c r="I255" s="103"/>
      <c r="J255" s="103"/>
      <c r="K255" s="103"/>
    </row>
    <row r="256" spans="1:11" ht="12.75">
      <c r="A256" s="103"/>
      <c r="B256" s="103"/>
      <c r="C256" s="103" t="s">
        <v>477</v>
      </c>
      <c r="D256" s="103"/>
      <c r="E256" s="103"/>
      <c r="F256" s="103"/>
      <c r="G256" s="103"/>
      <c r="H256" s="103" t="s">
        <v>478</v>
      </c>
      <c r="I256" s="103"/>
      <c r="J256" s="103"/>
      <c r="K256" s="103"/>
    </row>
    <row r="257" spans="1:11" ht="12.75">
      <c r="A257" s="103"/>
      <c r="B257" s="103"/>
      <c r="C257" s="103" t="s">
        <v>479</v>
      </c>
      <c r="D257" s="103"/>
      <c r="E257" s="103"/>
      <c r="F257" s="103"/>
      <c r="G257" s="103"/>
      <c r="H257" s="103"/>
      <c r="I257" s="103"/>
      <c r="J257" s="103"/>
      <c r="K257" s="103"/>
    </row>
    <row r="258" spans="1:11" ht="12.7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</row>
    <row r="259" spans="1:11" ht="12.75">
      <c r="A259" s="103" t="s">
        <v>483</v>
      </c>
      <c r="B259" s="103" t="s">
        <v>370</v>
      </c>
      <c r="C259" s="103" t="s">
        <v>484</v>
      </c>
      <c r="D259" s="103" t="s">
        <v>372</v>
      </c>
      <c r="E259" s="103"/>
      <c r="F259" s="103"/>
      <c r="G259" s="103" t="s">
        <v>356</v>
      </c>
      <c r="H259" s="103" t="s">
        <v>485</v>
      </c>
      <c r="I259" s="103"/>
      <c r="J259" s="103"/>
      <c r="K259" s="103"/>
    </row>
    <row r="260" spans="1:11" ht="12.75">
      <c r="A260" s="103"/>
      <c r="B260" s="103"/>
      <c r="C260" s="103" t="s">
        <v>486</v>
      </c>
      <c r="D260" s="103"/>
      <c r="E260" s="103"/>
      <c r="F260" s="103"/>
      <c r="G260" s="103"/>
      <c r="H260" s="103" t="s">
        <v>487</v>
      </c>
      <c r="I260" s="103"/>
      <c r="J260" s="103"/>
      <c r="K260" s="103"/>
    </row>
    <row r="261" spans="1:11" ht="12.7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</row>
    <row r="262" spans="1:11" ht="12.75">
      <c r="A262" s="103" t="s">
        <v>488</v>
      </c>
      <c r="B262" s="103"/>
      <c r="C262" s="103" t="s">
        <v>489</v>
      </c>
      <c r="D262" s="103" t="s">
        <v>490</v>
      </c>
      <c r="E262" s="103"/>
      <c r="F262" s="103" t="s">
        <v>491</v>
      </c>
      <c r="G262" s="103" t="s">
        <v>377</v>
      </c>
      <c r="H262" s="103" t="s">
        <v>492</v>
      </c>
      <c r="I262" s="103"/>
      <c r="J262" s="103"/>
      <c r="K262" s="103"/>
    </row>
    <row r="263" spans="1:11" ht="12.75">
      <c r="A263" s="103"/>
      <c r="B263" s="103"/>
      <c r="C263" s="103"/>
      <c r="D263" s="103"/>
      <c r="E263" s="103"/>
      <c r="F263" s="103" t="s">
        <v>493</v>
      </c>
      <c r="G263" s="103"/>
      <c r="H263" s="103" t="s">
        <v>494</v>
      </c>
      <c r="I263" s="103"/>
      <c r="J263" s="103"/>
      <c r="K263" s="103"/>
    </row>
    <row r="264" spans="1:11" ht="12.7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</row>
    <row r="265" spans="1:11" ht="12.75">
      <c r="A265" s="103" t="s">
        <v>495</v>
      </c>
      <c r="B265" s="103" t="s">
        <v>370</v>
      </c>
      <c r="C265" s="103"/>
      <c r="D265" s="103" t="s">
        <v>496</v>
      </c>
      <c r="E265" s="103"/>
      <c r="F265" s="103"/>
      <c r="G265" s="103" t="s">
        <v>356</v>
      </c>
      <c r="H265" s="103" t="s">
        <v>497</v>
      </c>
      <c r="I265" s="103"/>
      <c r="J265" s="103"/>
      <c r="K265" s="103"/>
    </row>
    <row r="266" spans="1:11" ht="12.75">
      <c r="A266" s="103"/>
      <c r="B266" s="103"/>
      <c r="C266" s="103"/>
      <c r="D266" s="103"/>
      <c r="E266" s="103"/>
      <c r="F266" s="103"/>
      <c r="G266" s="103"/>
      <c r="H266" s="103" t="s">
        <v>498</v>
      </c>
      <c r="I266" s="103"/>
      <c r="J266" s="103"/>
      <c r="K266" s="103"/>
    </row>
    <row r="267" spans="1:11" ht="12.75">
      <c r="A267" s="103"/>
      <c r="B267" s="103"/>
      <c r="C267" s="103"/>
      <c r="D267" s="103"/>
      <c r="E267" s="103"/>
      <c r="F267" s="103"/>
      <c r="G267" s="103"/>
      <c r="H267" s="103" t="s">
        <v>499</v>
      </c>
      <c r="I267" s="103"/>
      <c r="J267" s="103"/>
      <c r="K267" s="103"/>
    </row>
    <row r="268" spans="1:11" ht="12.7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</row>
    <row r="269" spans="1:11" ht="12.75">
      <c r="A269" s="103" t="s">
        <v>500</v>
      </c>
      <c r="B269" s="103" t="s">
        <v>470</v>
      </c>
      <c r="C269" s="103" t="s">
        <v>501</v>
      </c>
      <c r="D269" s="103" t="s">
        <v>472</v>
      </c>
      <c r="E269" s="103"/>
      <c r="F269" s="103" t="s">
        <v>473</v>
      </c>
      <c r="G269" s="103" t="s">
        <v>377</v>
      </c>
      <c r="H269" s="103" t="s">
        <v>502</v>
      </c>
      <c r="I269" s="103"/>
      <c r="J269" s="103"/>
      <c r="K269" s="103"/>
    </row>
    <row r="270" spans="1:11" ht="12.75">
      <c r="A270" s="103"/>
      <c r="B270" s="103"/>
      <c r="C270" s="103"/>
      <c r="D270" s="103"/>
      <c r="E270" s="103"/>
      <c r="F270" s="103"/>
      <c r="G270" s="103"/>
      <c r="H270" s="103" t="s">
        <v>503</v>
      </c>
      <c r="I270" s="103"/>
      <c r="J270" s="103"/>
      <c r="K270" s="103"/>
    </row>
    <row r="271" spans="1:11" ht="12.7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</row>
    <row r="272" spans="1:11" ht="12.7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</row>
    <row r="273" spans="1:11" ht="12.75">
      <c r="A273" s="103" t="s">
        <v>500</v>
      </c>
      <c r="B273" s="103" t="s">
        <v>470</v>
      </c>
      <c r="C273" s="103" t="s">
        <v>501</v>
      </c>
      <c r="D273" s="103" t="s">
        <v>472</v>
      </c>
      <c r="E273" s="103"/>
      <c r="F273" s="103" t="s">
        <v>480</v>
      </c>
      <c r="G273" s="103" t="s">
        <v>377</v>
      </c>
      <c r="H273" s="103" t="s">
        <v>502</v>
      </c>
      <c r="I273" s="103"/>
      <c r="J273" s="103"/>
      <c r="K273" s="103"/>
    </row>
    <row r="274" spans="1:11" ht="12.75">
      <c r="A274" s="103"/>
      <c r="B274" s="103"/>
      <c r="C274" s="103"/>
      <c r="D274" s="103"/>
      <c r="E274" s="103"/>
      <c r="F274" s="103"/>
      <c r="G274" s="103"/>
      <c r="H274" s="103" t="s">
        <v>503</v>
      </c>
      <c r="I274" s="103"/>
      <c r="J274" s="103"/>
      <c r="K274" s="103"/>
    </row>
    <row r="275" spans="1:11" ht="12.7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</row>
    <row r="276" spans="1:11" ht="12.75">
      <c r="A276" s="103" t="s">
        <v>500</v>
      </c>
      <c r="B276" s="103" t="s">
        <v>470</v>
      </c>
      <c r="C276" s="103" t="s">
        <v>501</v>
      </c>
      <c r="D276" s="103" t="s">
        <v>472</v>
      </c>
      <c r="E276" s="103"/>
      <c r="F276" s="103" t="s">
        <v>482</v>
      </c>
      <c r="G276" s="103" t="s">
        <v>377</v>
      </c>
      <c r="H276" s="103" t="s">
        <v>502</v>
      </c>
      <c r="I276" s="103"/>
      <c r="J276" s="103"/>
      <c r="K276" s="103"/>
    </row>
    <row r="277" spans="1:11" ht="12.75">
      <c r="A277" s="103"/>
      <c r="B277" s="103"/>
      <c r="C277" s="103"/>
      <c r="D277" s="103"/>
      <c r="E277" s="103"/>
      <c r="F277" s="103"/>
      <c r="G277" s="103"/>
      <c r="H277" s="103" t="s">
        <v>503</v>
      </c>
      <c r="I277" s="103"/>
      <c r="J277" s="103"/>
      <c r="K277" s="103"/>
    </row>
    <row r="278" spans="1:11" ht="12.7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</row>
    <row r="279" spans="1:11" ht="12.75">
      <c r="A279" s="103" t="s">
        <v>500</v>
      </c>
      <c r="B279" s="103" t="s">
        <v>470</v>
      </c>
      <c r="C279" s="103" t="s">
        <v>501</v>
      </c>
      <c r="D279" s="103" t="s">
        <v>472</v>
      </c>
      <c r="E279" s="103"/>
      <c r="F279" s="103" t="s">
        <v>504</v>
      </c>
      <c r="G279" s="103" t="s">
        <v>377</v>
      </c>
      <c r="H279" s="103" t="s">
        <v>502</v>
      </c>
      <c r="I279" s="103"/>
      <c r="J279" s="103"/>
      <c r="K279" s="103"/>
    </row>
    <row r="280" spans="1:11" ht="12.75">
      <c r="A280" s="103"/>
      <c r="B280" s="103"/>
      <c r="C280" s="103"/>
      <c r="D280" s="103"/>
      <c r="E280" s="103"/>
      <c r="F280" s="103"/>
      <c r="G280" s="103"/>
      <c r="H280" s="103" t="s">
        <v>503</v>
      </c>
      <c r="I280" s="103"/>
      <c r="J280" s="103"/>
      <c r="K280" s="103"/>
    </row>
    <row r="281" spans="1:11" ht="12.7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</row>
    <row r="282" spans="1:11" ht="12.75">
      <c r="A282" s="103" t="s">
        <v>505</v>
      </c>
      <c r="B282" s="103" t="s">
        <v>506</v>
      </c>
      <c r="C282" s="103" t="s">
        <v>507</v>
      </c>
      <c r="D282" s="103" t="s">
        <v>508</v>
      </c>
      <c r="E282" s="103"/>
      <c r="F282" s="103" t="s">
        <v>509</v>
      </c>
      <c r="G282" s="103" t="s">
        <v>377</v>
      </c>
      <c r="H282" s="103" t="s">
        <v>510</v>
      </c>
      <c r="I282" s="103"/>
      <c r="J282" s="103"/>
      <c r="K282" s="103"/>
    </row>
    <row r="283" spans="1:11" ht="12.75">
      <c r="A283" s="103"/>
      <c r="B283" s="103" t="s">
        <v>511</v>
      </c>
      <c r="C283" s="103" t="s">
        <v>512</v>
      </c>
      <c r="D283" s="103"/>
      <c r="E283" s="103"/>
      <c r="F283" s="103"/>
      <c r="G283" s="103"/>
      <c r="H283" s="103" t="s">
        <v>513</v>
      </c>
      <c r="I283" s="103"/>
      <c r="J283" s="103"/>
      <c r="K283" s="103"/>
    </row>
    <row r="284" spans="1:11" ht="12.7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</row>
    <row r="285" spans="1:11" ht="12.75">
      <c r="A285" s="103" t="s">
        <v>505</v>
      </c>
      <c r="B285" s="103" t="s">
        <v>506</v>
      </c>
      <c r="C285" s="103" t="s">
        <v>507</v>
      </c>
      <c r="D285" s="103" t="s">
        <v>508</v>
      </c>
      <c r="E285" s="103"/>
      <c r="F285" s="103" t="s">
        <v>514</v>
      </c>
      <c r="G285" s="103" t="s">
        <v>377</v>
      </c>
      <c r="H285" s="103" t="s">
        <v>510</v>
      </c>
      <c r="I285" s="103"/>
      <c r="J285" s="103"/>
      <c r="K285" s="103"/>
    </row>
    <row r="286" spans="1:11" ht="12.75">
      <c r="A286" s="103"/>
      <c r="B286" s="103" t="s">
        <v>511</v>
      </c>
      <c r="C286" s="103" t="s">
        <v>512</v>
      </c>
      <c r="D286" s="103"/>
      <c r="E286" s="103"/>
      <c r="F286" s="103"/>
      <c r="G286" s="103"/>
      <c r="H286" s="103" t="s">
        <v>513</v>
      </c>
      <c r="I286" s="103"/>
      <c r="J286" s="103"/>
      <c r="K286" s="103"/>
    </row>
    <row r="287" spans="1:11" ht="12.7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</row>
    <row r="288" spans="1:11" ht="12.75">
      <c r="A288" s="103" t="s">
        <v>505</v>
      </c>
      <c r="B288" s="103" t="s">
        <v>506</v>
      </c>
      <c r="C288" s="103" t="s">
        <v>507</v>
      </c>
      <c r="D288" s="103" t="s">
        <v>508</v>
      </c>
      <c r="E288" s="103"/>
      <c r="F288" s="103" t="s">
        <v>515</v>
      </c>
      <c r="G288" s="103" t="s">
        <v>377</v>
      </c>
      <c r="H288" s="103" t="s">
        <v>510</v>
      </c>
      <c r="I288" s="103"/>
      <c r="J288" s="103"/>
      <c r="K288" s="103"/>
    </row>
    <row r="289" spans="1:11" ht="12.75">
      <c r="A289" s="103"/>
      <c r="B289" s="103" t="s">
        <v>511</v>
      </c>
      <c r="C289" s="103" t="s">
        <v>512</v>
      </c>
      <c r="D289" s="103"/>
      <c r="E289" s="103"/>
      <c r="F289" s="103"/>
      <c r="G289" s="103"/>
      <c r="H289" s="103" t="s">
        <v>513</v>
      </c>
      <c r="I289" s="103"/>
      <c r="J289" s="103"/>
      <c r="K289" s="103"/>
    </row>
    <row r="290" spans="1:11" ht="12.7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</row>
    <row r="291" spans="1:11" ht="12.75">
      <c r="A291" s="102" t="s">
        <v>234</v>
      </c>
      <c r="B291" s="102" t="s">
        <v>235</v>
      </c>
      <c r="C291" s="102" t="s">
        <v>236</v>
      </c>
      <c r="D291" s="102" t="s">
        <v>237</v>
      </c>
      <c r="E291" s="103"/>
      <c r="F291" s="102" t="s">
        <v>238</v>
      </c>
      <c r="G291" s="102" t="s">
        <v>239</v>
      </c>
      <c r="H291" s="102" t="s">
        <v>240</v>
      </c>
      <c r="I291" s="103"/>
      <c r="J291" s="103"/>
      <c r="K291" s="103"/>
    </row>
    <row r="292" spans="1:11" ht="12.75">
      <c r="A292" s="103" t="s">
        <v>505</v>
      </c>
      <c r="B292" s="103" t="s">
        <v>370</v>
      </c>
      <c r="C292" s="103" t="s">
        <v>507</v>
      </c>
      <c r="D292" s="103" t="s">
        <v>372</v>
      </c>
      <c r="E292" s="103"/>
      <c r="F292" s="103"/>
      <c r="G292" s="103" t="s">
        <v>356</v>
      </c>
      <c r="H292" s="103" t="s">
        <v>516</v>
      </c>
      <c r="I292" s="103"/>
      <c r="J292" s="103"/>
      <c r="K292" s="103"/>
    </row>
    <row r="293" spans="1:11" ht="12.75">
      <c r="A293" s="103"/>
      <c r="B293" s="103"/>
      <c r="C293" s="103" t="s">
        <v>512</v>
      </c>
      <c r="D293" s="103"/>
      <c r="E293" s="103"/>
      <c r="F293" s="103"/>
      <c r="G293" s="103"/>
      <c r="H293" s="103" t="s">
        <v>517</v>
      </c>
      <c r="I293" s="103"/>
      <c r="J293" s="103"/>
      <c r="K293" s="103"/>
    </row>
    <row r="294" spans="1:11" ht="12.75">
      <c r="A294" s="103" t="s">
        <v>518</v>
      </c>
      <c r="B294" s="103" t="s">
        <v>413</v>
      </c>
      <c r="C294" s="103" t="s">
        <v>519</v>
      </c>
      <c r="D294" s="103" t="s">
        <v>520</v>
      </c>
      <c r="E294" s="103"/>
      <c r="F294" s="103" t="s">
        <v>521</v>
      </c>
      <c r="G294" s="103" t="s">
        <v>377</v>
      </c>
      <c r="H294" s="103" t="s">
        <v>522</v>
      </c>
      <c r="I294" s="103"/>
      <c r="J294" s="103"/>
      <c r="K294" s="103"/>
    </row>
    <row r="295" spans="1:11" ht="12.75">
      <c r="A295" s="103"/>
      <c r="B295" s="103"/>
      <c r="C295" s="103" t="s">
        <v>523</v>
      </c>
      <c r="D295" s="103"/>
      <c r="E295" s="103"/>
      <c r="F295" s="103"/>
      <c r="G295" s="103"/>
      <c r="H295" s="103" t="s">
        <v>524</v>
      </c>
      <c r="I295" s="103"/>
      <c r="J295" s="103"/>
      <c r="K295" s="103"/>
    </row>
    <row r="296" spans="1:11" ht="12.75">
      <c r="A296" s="103"/>
      <c r="B296" s="103"/>
      <c r="C296" s="103"/>
      <c r="D296" s="103"/>
      <c r="E296" s="103"/>
      <c r="F296" s="103"/>
      <c r="G296" s="103"/>
      <c r="H296" s="103" t="s">
        <v>525</v>
      </c>
      <c r="I296" s="103"/>
      <c r="J296" s="103"/>
      <c r="K296" s="103"/>
    </row>
    <row r="297" spans="1:11" ht="12.7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</row>
    <row r="298" spans="1:11" ht="12.75">
      <c r="A298" s="103" t="s">
        <v>518</v>
      </c>
      <c r="B298" s="103" t="s">
        <v>413</v>
      </c>
      <c r="C298" s="103" t="s">
        <v>519</v>
      </c>
      <c r="D298" s="103" t="s">
        <v>520</v>
      </c>
      <c r="E298" s="103"/>
      <c r="F298" s="103" t="s">
        <v>526</v>
      </c>
      <c r="G298" s="103" t="s">
        <v>377</v>
      </c>
      <c r="H298" s="103" t="s">
        <v>522</v>
      </c>
      <c r="I298" s="103"/>
      <c r="J298" s="103"/>
      <c r="K298" s="103"/>
    </row>
    <row r="299" spans="1:11" ht="12.75">
      <c r="A299" s="103"/>
      <c r="B299" s="103"/>
      <c r="C299" s="103" t="s">
        <v>523</v>
      </c>
      <c r="D299" s="103"/>
      <c r="E299" s="103"/>
      <c r="F299" s="103"/>
      <c r="G299" s="103"/>
      <c r="H299" s="103" t="s">
        <v>524</v>
      </c>
      <c r="I299" s="103"/>
      <c r="J299" s="103"/>
      <c r="K299" s="103"/>
    </row>
    <row r="300" spans="1:11" ht="12.75">
      <c r="A300" s="103"/>
      <c r="B300" s="103"/>
      <c r="C300" s="103"/>
      <c r="D300" s="103"/>
      <c r="E300" s="103"/>
      <c r="F300" s="103"/>
      <c r="G300" s="103"/>
      <c r="H300" s="103" t="s">
        <v>525</v>
      </c>
      <c r="I300" s="103"/>
      <c r="J300" s="103"/>
      <c r="K300" s="103"/>
    </row>
    <row r="301" spans="1:11" ht="12.7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</row>
    <row r="302" spans="1:11" ht="12.75">
      <c r="A302" s="103" t="s">
        <v>518</v>
      </c>
      <c r="B302" s="103" t="s">
        <v>370</v>
      </c>
      <c r="C302" s="103" t="s">
        <v>527</v>
      </c>
      <c r="D302" s="103" t="s">
        <v>372</v>
      </c>
      <c r="E302" s="103"/>
      <c r="F302" s="103"/>
      <c r="G302" s="103" t="s">
        <v>356</v>
      </c>
      <c r="H302" s="103" t="s">
        <v>528</v>
      </c>
      <c r="I302" s="103"/>
      <c r="J302" s="103"/>
      <c r="K302" s="103"/>
    </row>
    <row r="303" spans="1:11" ht="12.75">
      <c r="A303" s="103"/>
      <c r="B303" s="103"/>
      <c r="C303" s="103"/>
      <c r="D303" s="103"/>
      <c r="E303" s="103"/>
      <c r="F303" s="103"/>
      <c r="G303" s="103"/>
      <c r="H303" s="103" t="s">
        <v>529</v>
      </c>
      <c r="I303" s="103"/>
      <c r="J303" s="103"/>
      <c r="K303" s="103"/>
    </row>
    <row r="304" spans="1:11" ht="12.7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</row>
    <row r="305" spans="1:11" ht="12.75">
      <c r="A305" s="103" t="s">
        <v>530</v>
      </c>
      <c r="B305" s="103" t="s">
        <v>370</v>
      </c>
      <c r="C305" s="103" t="s">
        <v>531</v>
      </c>
      <c r="D305" s="103" t="s">
        <v>372</v>
      </c>
      <c r="E305" s="103"/>
      <c r="F305" s="103"/>
      <c r="G305" s="103" t="s">
        <v>356</v>
      </c>
      <c r="H305" s="103" t="s">
        <v>532</v>
      </c>
      <c r="I305" s="103"/>
      <c r="J305" s="103"/>
      <c r="K305" s="103"/>
    </row>
    <row r="306" spans="1:11" ht="12.75">
      <c r="A306" s="103"/>
      <c r="B306" s="103"/>
      <c r="C306" s="103" t="s">
        <v>533</v>
      </c>
      <c r="D306" s="103"/>
      <c r="E306" s="103"/>
      <c r="F306" s="103"/>
      <c r="G306" s="103"/>
      <c r="H306" s="103" t="s">
        <v>534</v>
      </c>
      <c r="I306" s="103"/>
      <c r="J306" s="103"/>
      <c r="K306" s="103"/>
    </row>
    <row r="307" spans="1:11" ht="12.75">
      <c r="A307" s="103"/>
      <c r="B307" s="103"/>
      <c r="C307" s="103" t="s">
        <v>535</v>
      </c>
      <c r="D307" s="103"/>
      <c r="E307" s="103"/>
      <c r="F307" s="103"/>
      <c r="G307" s="103"/>
      <c r="H307" s="103"/>
      <c r="I307" s="103"/>
      <c r="J307" s="103"/>
      <c r="K307" s="103"/>
    </row>
    <row r="308" spans="1:11" ht="12.7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</row>
    <row r="309" spans="1:11" ht="12.75">
      <c r="A309" s="103" t="s">
        <v>536</v>
      </c>
      <c r="B309" s="103" t="s">
        <v>470</v>
      </c>
      <c r="C309" s="103" t="s">
        <v>537</v>
      </c>
      <c r="D309" s="103" t="s">
        <v>538</v>
      </c>
      <c r="E309" s="103"/>
      <c r="F309" s="103" t="s">
        <v>539</v>
      </c>
      <c r="G309" s="103" t="s">
        <v>377</v>
      </c>
      <c r="H309" s="103" t="s">
        <v>540</v>
      </c>
      <c r="I309" s="103"/>
      <c r="J309" s="103"/>
      <c r="K309" s="103"/>
    </row>
    <row r="310" spans="1:11" ht="12.75">
      <c r="A310" s="103"/>
      <c r="B310" s="103"/>
      <c r="C310" s="103" t="s">
        <v>541</v>
      </c>
      <c r="D310" s="103"/>
      <c r="E310" s="103"/>
      <c r="F310" s="103"/>
      <c r="G310" s="103"/>
      <c r="H310" s="103" t="s">
        <v>542</v>
      </c>
      <c r="I310" s="103"/>
      <c r="J310" s="103"/>
      <c r="K310" s="103"/>
    </row>
    <row r="311" spans="1:11" ht="12.75">
      <c r="A311" s="103"/>
      <c r="B311" s="103"/>
      <c r="C311" s="103" t="s">
        <v>543</v>
      </c>
      <c r="D311" s="103"/>
      <c r="E311" s="103"/>
      <c r="F311" s="103"/>
      <c r="G311" s="103"/>
      <c r="H311" s="103" t="s">
        <v>544</v>
      </c>
      <c r="I311" s="103"/>
      <c r="J311" s="103"/>
      <c r="K311" s="103"/>
    </row>
    <row r="312" spans="1:11" ht="12.75">
      <c r="A312" s="103"/>
      <c r="B312" s="103"/>
      <c r="C312" s="103" t="s">
        <v>545</v>
      </c>
      <c r="D312" s="103"/>
      <c r="E312" s="103"/>
      <c r="F312" s="103"/>
      <c r="G312" s="103"/>
      <c r="H312" s="103"/>
      <c r="I312" s="103"/>
      <c r="J312" s="103"/>
      <c r="K312" s="103"/>
    </row>
    <row r="313" spans="1:11" ht="12.7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</row>
    <row r="314" spans="1:11" ht="12.75">
      <c r="A314" s="103" t="s">
        <v>536</v>
      </c>
      <c r="B314" s="103" t="s">
        <v>470</v>
      </c>
      <c r="C314" s="103" t="s">
        <v>537</v>
      </c>
      <c r="D314" s="103" t="s">
        <v>538</v>
      </c>
      <c r="E314" s="103"/>
      <c r="F314" s="103" t="s">
        <v>546</v>
      </c>
      <c r="G314" s="103" t="s">
        <v>377</v>
      </c>
      <c r="H314" s="103" t="s">
        <v>540</v>
      </c>
      <c r="I314" s="103"/>
      <c r="J314" s="103"/>
      <c r="K314" s="103"/>
    </row>
    <row r="315" spans="1:11" ht="12.75">
      <c r="A315" s="103"/>
      <c r="B315" s="103"/>
      <c r="C315" s="103" t="s">
        <v>541</v>
      </c>
      <c r="D315" s="103"/>
      <c r="E315" s="103"/>
      <c r="F315" s="103"/>
      <c r="G315" s="103"/>
      <c r="H315" s="103" t="s">
        <v>542</v>
      </c>
      <c r="I315" s="103"/>
      <c r="J315" s="103"/>
      <c r="K315" s="103"/>
    </row>
    <row r="316" spans="1:11" ht="12.75">
      <c r="A316" s="103"/>
      <c r="B316" s="103"/>
      <c r="C316" s="103" t="s">
        <v>543</v>
      </c>
      <c r="D316" s="103"/>
      <c r="E316" s="103"/>
      <c r="F316" s="103"/>
      <c r="G316" s="103"/>
      <c r="H316" s="103" t="s">
        <v>544</v>
      </c>
      <c r="I316" s="103"/>
      <c r="J316" s="103"/>
      <c r="K316" s="103"/>
    </row>
    <row r="317" spans="1:11" ht="12.75">
      <c r="A317" s="103"/>
      <c r="B317" s="103"/>
      <c r="C317" s="103" t="s">
        <v>545</v>
      </c>
      <c r="D317" s="103"/>
      <c r="E317" s="103"/>
      <c r="F317" s="103"/>
      <c r="G317" s="103"/>
      <c r="H317" s="103"/>
      <c r="I317" s="103"/>
      <c r="J317" s="103"/>
      <c r="K317" s="103"/>
    </row>
    <row r="318" spans="1:11" ht="12.7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</row>
    <row r="319" spans="1:11" ht="12.75">
      <c r="A319" s="103" t="s">
        <v>547</v>
      </c>
      <c r="B319" s="103" t="s">
        <v>470</v>
      </c>
      <c r="C319" s="103" t="s">
        <v>548</v>
      </c>
      <c r="D319" s="103" t="s">
        <v>549</v>
      </c>
      <c r="E319" s="103"/>
      <c r="F319" s="103" t="s">
        <v>550</v>
      </c>
      <c r="G319" s="103" t="s">
        <v>377</v>
      </c>
      <c r="H319" s="103" t="s">
        <v>551</v>
      </c>
      <c r="I319" s="103"/>
      <c r="J319" s="103"/>
      <c r="K319" s="103"/>
    </row>
    <row r="320" spans="1:11" ht="12.75">
      <c r="A320" s="103"/>
      <c r="B320" s="103"/>
      <c r="C320" s="103" t="s">
        <v>552</v>
      </c>
      <c r="D320" s="103"/>
      <c r="E320" s="103"/>
      <c r="F320" s="103"/>
      <c r="G320" s="103"/>
      <c r="H320" s="103" t="s">
        <v>553</v>
      </c>
      <c r="I320" s="103"/>
      <c r="J320" s="103"/>
      <c r="K320" s="103"/>
    </row>
    <row r="321" spans="1:11" ht="12.75">
      <c r="A321" s="103"/>
      <c r="B321" s="103"/>
      <c r="C321" s="103" t="s">
        <v>554</v>
      </c>
      <c r="D321" s="103"/>
      <c r="E321" s="103"/>
      <c r="F321" s="103"/>
      <c r="G321" s="103"/>
      <c r="H321" s="103" t="s">
        <v>555</v>
      </c>
      <c r="I321" s="103"/>
      <c r="J321" s="103"/>
      <c r="K321" s="103"/>
    </row>
    <row r="322" spans="1:11" ht="12.75">
      <c r="A322" s="103"/>
      <c r="B322" s="103"/>
      <c r="C322" s="103" t="s">
        <v>556</v>
      </c>
      <c r="D322" s="103"/>
      <c r="E322" s="103"/>
      <c r="F322" s="103"/>
      <c r="G322" s="103"/>
      <c r="H322" s="103"/>
      <c r="I322" s="103"/>
      <c r="J322" s="103"/>
      <c r="K322" s="103"/>
    </row>
    <row r="323" spans="1:11" ht="12.75">
      <c r="A323" s="103"/>
      <c r="B323" s="103"/>
      <c r="C323" s="103" t="s">
        <v>557</v>
      </c>
      <c r="D323" s="103"/>
      <c r="E323" s="103"/>
      <c r="F323" s="103"/>
      <c r="G323" s="103"/>
      <c r="H323" s="103"/>
      <c r="I323" s="103"/>
      <c r="J323" s="103"/>
      <c r="K323" s="103"/>
    </row>
    <row r="324" spans="1:11" ht="12.7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</row>
    <row r="325" spans="1:11" ht="12.75">
      <c r="A325" s="103" t="s">
        <v>547</v>
      </c>
      <c r="B325" s="103" t="s">
        <v>470</v>
      </c>
      <c r="C325" s="103" t="s">
        <v>548</v>
      </c>
      <c r="D325" s="103" t="s">
        <v>549</v>
      </c>
      <c r="E325" s="103"/>
      <c r="F325" s="103" t="s">
        <v>558</v>
      </c>
      <c r="G325" s="103" t="s">
        <v>377</v>
      </c>
      <c r="H325" s="103" t="s">
        <v>551</v>
      </c>
      <c r="I325" s="103"/>
      <c r="J325" s="103"/>
      <c r="K325" s="103"/>
    </row>
    <row r="326" spans="1:11" ht="12.75">
      <c r="A326" s="103"/>
      <c r="B326" s="103"/>
      <c r="C326" s="103" t="s">
        <v>552</v>
      </c>
      <c r="D326" s="103"/>
      <c r="E326" s="103"/>
      <c r="F326" s="103"/>
      <c r="G326" s="103"/>
      <c r="H326" s="103" t="s">
        <v>553</v>
      </c>
      <c r="I326" s="103"/>
      <c r="J326" s="103"/>
      <c r="K326" s="103"/>
    </row>
    <row r="327" spans="1:11" ht="12.75">
      <c r="A327" s="103"/>
      <c r="B327" s="103"/>
      <c r="C327" s="103" t="s">
        <v>554</v>
      </c>
      <c r="D327" s="103"/>
      <c r="E327" s="103"/>
      <c r="F327" s="103"/>
      <c r="G327" s="103"/>
      <c r="H327" s="103" t="s">
        <v>555</v>
      </c>
      <c r="I327" s="103"/>
      <c r="J327" s="103"/>
      <c r="K327" s="103"/>
    </row>
    <row r="328" spans="1:11" ht="12.75">
      <c r="A328" s="103"/>
      <c r="B328" s="103"/>
      <c r="C328" s="103" t="s">
        <v>556</v>
      </c>
      <c r="D328" s="103"/>
      <c r="E328" s="103"/>
      <c r="F328" s="103"/>
      <c r="G328" s="103"/>
      <c r="H328" s="103"/>
      <c r="I328" s="103"/>
      <c r="J328" s="103"/>
      <c r="K328" s="103"/>
    </row>
    <row r="329" spans="1:11" ht="12.75">
      <c r="A329" s="103"/>
      <c r="B329" s="103"/>
      <c r="C329" s="103" t="s">
        <v>557</v>
      </c>
      <c r="D329" s="103"/>
      <c r="E329" s="103"/>
      <c r="F329" s="103"/>
      <c r="G329" s="103"/>
      <c r="H329" s="103"/>
      <c r="I329" s="103"/>
      <c r="J329" s="103"/>
      <c r="K329" s="103"/>
    </row>
    <row r="330" spans="1:11" ht="12.7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</row>
    <row r="331" spans="1:11" ht="12.7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</row>
    <row r="332" spans="1:11" ht="12.75">
      <c r="A332" s="103" t="s">
        <v>547</v>
      </c>
      <c r="B332" s="103" t="s">
        <v>470</v>
      </c>
      <c r="C332" s="103" t="s">
        <v>548</v>
      </c>
      <c r="D332" s="103" t="s">
        <v>549</v>
      </c>
      <c r="E332" s="103"/>
      <c r="F332" s="103" t="s">
        <v>559</v>
      </c>
      <c r="G332" s="103" t="s">
        <v>377</v>
      </c>
      <c r="H332" s="103" t="s">
        <v>551</v>
      </c>
      <c r="I332" s="103"/>
      <c r="J332" s="103"/>
      <c r="K332" s="103"/>
    </row>
    <row r="333" spans="1:11" ht="12.75">
      <c r="A333" s="103"/>
      <c r="B333" s="103"/>
      <c r="C333" s="103" t="s">
        <v>552</v>
      </c>
      <c r="D333" s="103"/>
      <c r="E333" s="103"/>
      <c r="F333" s="103"/>
      <c r="G333" s="103"/>
      <c r="H333" s="103" t="s">
        <v>553</v>
      </c>
      <c r="I333" s="103"/>
      <c r="J333" s="103"/>
      <c r="K333" s="103"/>
    </row>
    <row r="334" spans="1:11" ht="12.75">
      <c r="A334" s="103"/>
      <c r="B334" s="103"/>
      <c r="C334" s="103" t="s">
        <v>554</v>
      </c>
      <c r="D334" s="103"/>
      <c r="E334" s="103"/>
      <c r="F334" s="103"/>
      <c r="G334" s="103"/>
      <c r="H334" s="103" t="s">
        <v>555</v>
      </c>
      <c r="I334" s="103"/>
      <c r="J334" s="103"/>
      <c r="K334" s="103"/>
    </row>
    <row r="335" spans="1:11" ht="12.75">
      <c r="A335" s="103"/>
      <c r="B335" s="103"/>
      <c r="C335" s="103" t="s">
        <v>556</v>
      </c>
      <c r="D335" s="103"/>
      <c r="E335" s="103"/>
      <c r="F335" s="103"/>
      <c r="G335" s="103"/>
      <c r="H335" s="103"/>
      <c r="I335" s="103"/>
      <c r="J335" s="103"/>
      <c r="K335" s="103"/>
    </row>
    <row r="336" spans="1:11" ht="12.75">
      <c r="A336" s="103"/>
      <c r="B336" s="103"/>
      <c r="C336" s="103" t="s">
        <v>557</v>
      </c>
      <c r="D336" s="103"/>
      <c r="E336" s="103"/>
      <c r="F336" s="103"/>
      <c r="G336" s="103"/>
      <c r="H336" s="103"/>
      <c r="I336" s="103"/>
      <c r="J336" s="103"/>
      <c r="K336" s="103"/>
    </row>
    <row r="337" spans="1:11" ht="12.7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</row>
    <row r="338" spans="1:11" ht="12.75">
      <c r="A338" s="103" t="s">
        <v>547</v>
      </c>
      <c r="B338" s="103" t="s">
        <v>470</v>
      </c>
      <c r="C338" s="103" t="s">
        <v>548</v>
      </c>
      <c r="D338" s="103" t="s">
        <v>560</v>
      </c>
      <c r="E338" s="103"/>
      <c r="F338" s="103" t="s">
        <v>550</v>
      </c>
      <c r="G338" s="103"/>
      <c r="H338" s="103" t="s">
        <v>551</v>
      </c>
      <c r="I338" s="103"/>
      <c r="J338" s="103"/>
      <c r="K338" s="103"/>
    </row>
    <row r="339" spans="1:11" ht="12.75">
      <c r="A339" s="103"/>
      <c r="B339" s="103"/>
      <c r="C339" s="103" t="s">
        <v>552</v>
      </c>
      <c r="D339" s="103"/>
      <c r="E339" s="103"/>
      <c r="F339" s="103"/>
      <c r="G339" s="103"/>
      <c r="H339" s="103" t="s">
        <v>553</v>
      </c>
      <c r="I339" s="103"/>
      <c r="J339" s="103"/>
      <c r="K339" s="103"/>
    </row>
    <row r="340" spans="1:11" ht="12.75">
      <c r="A340" s="103"/>
      <c r="B340" s="103"/>
      <c r="C340" s="103" t="s">
        <v>554</v>
      </c>
      <c r="D340" s="103"/>
      <c r="E340" s="103"/>
      <c r="F340" s="103"/>
      <c r="G340" s="103"/>
      <c r="H340" s="103" t="s">
        <v>555</v>
      </c>
      <c r="I340" s="103"/>
      <c r="J340" s="103"/>
      <c r="K340" s="103"/>
    </row>
    <row r="341" spans="1:11" ht="12.75">
      <c r="A341" s="103"/>
      <c r="B341" s="103"/>
      <c r="C341" s="103" t="s">
        <v>556</v>
      </c>
      <c r="D341" s="103"/>
      <c r="E341" s="103"/>
      <c r="F341" s="103"/>
      <c r="G341" s="103"/>
      <c r="H341" s="103"/>
      <c r="I341" s="103"/>
      <c r="J341" s="103"/>
      <c r="K341" s="103"/>
    </row>
    <row r="342" spans="1:11" ht="12.75">
      <c r="A342" s="103"/>
      <c r="B342" s="103"/>
      <c r="C342" s="103" t="s">
        <v>557</v>
      </c>
      <c r="D342" s="103"/>
      <c r="E342" s="103"/>
      <c r="F342" s="103"/>
      <c r="G342" s="103"/>
      <c r="H342" s="103"/>
      <c r="I342" s="103"/>
      <c r="J342" s="103"/>
      <c r="K342" s="103"/>
    </row>
    <row r="343" spans="1:11" ht="12.7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</row>
    <row r="344" spans="1:11" ht="12.75">
      <c r="A344" s="103" t="s">
        <v>547</v>
      </c>
      <c r="B344" s="103" t="s">
        <v>470</v>
      </c>
      <c r="C344" s="103" t="s">
        <v>548</v>
      </c>
      <c r="D344" s="103" t="s">
        <v>560</v>
      </c>
      <c r="E344" s="103"/>
      <c r="F344" s="103" t="s">
        <v>558</v>
      </c>
      <c r="G344" s="103"/>
      <c r="H344" s="103" t="s">
        <v>551</v>
      </c>
      <c r="I344" s="103"/>
      <c r="J344" s="103"/>
      <c r="K344" s="103"/>
    </row>
    <row r="345" spans="1:11" ht="12.75">
      <c r="A345" s="103"/>
      <c r="B345" s="103"/>
      <c r="C345" s="103" t="s">
        <v>552</v>
      </c>
      <c r="D345" s="103"/>
      <c r="E345" s="103"/>
      <c r="F345" s="103"/>
      <c r="G345" s="103"/>
      <c r="H345" s="103" t="s">
        <v>553</v>
      </c>
      <c r="I345" s="103"/>
      <c r="J345" s="103"/>
      <c r="K345" s="103"/>
    </row>
    <row r="346" spans="1:11" ht="12.75">
      <c r="A346" s="103"/>
      <c r="B346" s="103"/>
      <c r="C346" s="103" t="s">
        <v>554</v>
      </c>
      <c r="D346" s="103"/>
      <c r="E346" s="103"/>
      <c r="F346" s="103"/>
      <c r="G346" s="103"/>
      <c r="H346" s="103" t="s">
        <v>555</v>
      </c>
      <c r="I346" s="103"/>
      <c r="J346" s="103"/>
      <c r="K346" s="103"/>
    </row>
    <row r="347" spans="1:11" ht="12.75">
      <c r="A347" s="103"/>
      <c r="B347" s="103"/>
      <c r="C347" s="103" t="s">
        <v>556</v>
      </c>
      <c r="D347" s="103"/>
      <c r="E347" s="103"/>
      <c r="F347" s="103"/>
      <c r="G347" s="103"/>
      <c r="H347" s="103"/>
      <c r="I347" s="103"/>
      <c r="J347" s="103"/>
      <c r="K347" s="103"/>
    </row>
    <row r="348" spans="1:11" ht="12.75">
      <c r="A348" s="103"/>
      <c r="B348" s="103"/>
      <c r="C348" s="103" t="s">
        <v>557</v>
      </c>
      <c r="D348" s="103"/>
      <c r="E348" s="103"/>
      <c r="F348" s="103"/>
      <c r="G348" s="103"/>
      <c r="H348" s="103"/>
      <c r="I348" s="103"/>
      <c r="J348" s="103"/>
      <c r="K348" s="103"/>
    </row>
    <row r="349" spans="1:11" ht="12.7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</row>
    <row r="350" spans="1:11" ht="12.75">
      <c r="A350" s="102" t="s">
        <v>234</v>
      </c>
      <c r="B350" s="102" t="s">
        <v>235</v>
      </c>
      <c r="C350" s="102" t="s">
        <v>236</v>
      </c>
      <c r="D350" s="102" t="s">
        <v>237</v>
      </c>
      <c r="E350" s="103"/>
      <c r="F350" s="102" t="s">
        <v>238</v>
      </c>
      <c r="G350" s="102" t="s">
        <v>239</v>
      </c>
      <c r="H350" s="102" t="s">
        <v>240</v>
      </c>
      <c r="I350" s="103"/>
      <c r="J350" s="103"/>
      <c r="K350" s="103"/>
    </row>
    <row r="351" spans="1:11" ht="12.75">
      <c r="A351" s="103" t="s">
        <v>547</v>
      </c>
      <c r="B351" s="103" t="s">
        <v>470</v>
      </c>
      <c r="C351" s="103" t="s">
        <v>548</v>
      </c>
      <c r="D351" s="103" t="s">
        <v>560</v>
      </c>
      <c r="E351" s="103"/>
      <c r="F351" s="103" t="s">
        <v>559</v>
      </c>
      <c r="G351" s="103"/>
      <c r="H351" s="103" t="s">
        <v>551</v>
      </c>
      <c r="I351" s="103"/>
      <c r="J351" s="103"/>
      <c r="K351" s="103"/>
    </row>
    <row r="352" spans="1:11" ht="12.75">
      <c r="A352" s="103"/>
      <c r="B352" s="103"/>
      <c r="C352" s="103" t="s">
        <v>552</v>
      </c>
      <c r="D352" s="103"/>
      <c r="E352" s="103"/>
      <c r="F352" s="103"/>
      <c r="G352" s="103"/>
      <c r="H352" s="103" t="s">
        <v>553</v>
      </c>
      <c r="I352" s="103"/>
      <c r="J352" s="103"/>
      <c r="K352" s="103"/>
    </row>
    <row r="353" spans="1:11" ht="12.75">
      <c r="A353" s="103"/>
      <c r="B353" s="103"/>
      <c r="C353" s="103" t="s">
        <v>554</v>
      </c>
      <c r="D353" s="103"/>
      <c r="E353" s="103"/>
      <c r="F353" s="103"/>
      <c r="G353" s="103"/>
      <c r="H353" s="103" t="s">
        <v>555</v>
      </c>
      <c r="I353" s="103"/>
      <c r="J353" s="103"/>
      <c r="K353" s="103"/>
    </row>
    <row r="354" spans="1:11" ht="12.75">
      <c r="A354" s="103"/>
      <c r="B354" s="103"/>
      <c r="C354" s="103" t="s">
        <v>556</v>
      </c>
      <c r="D354" s="103"/>
      <c r="E354" s="103"/>
      <c r="F354" s="103"/>
      <c r="G354" s="103"/>
      <c r="H354" s="103"/>
      <c r="I354" s="103"/>
      <c r="J354" s="103"/>
      <c r="K354" s="103"/>
    </row>
    <row r="355" spans="1:11" ht="12.75">
      <c r="A355" s="103"/>
      <c r="B355" s="103"/>
      <c r="C355" s="103" t="s">
        <v>557</v>
      </c>
      <c r="D355" s="103"/>
      <c r="E355" s="103"/>
      <c r="F355" s="103"/>
      <c r="G355" s="103"/>
      <c r="H355" s="103"/>
      <c r="I355" s="103"/>
      <c r="J355" s="103"/>
      <c r="K355" s="103"/>
    </row>
    <row r="356" spans="1:11" ht="12.7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</row>
    <row r="357" spans="1:11" ht="12.75">
      <c r="A357" s="102" t="s">
        <v>243</v>
      </c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</row>
    <row r="358" spans="1:11" ht="12.7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</row>
    <row r="359" spans="1:11" ht="12.75">
      <c r="A359" s="102" t="s">
        <v>234</v>
      </c>
      <c r="B359" s="102" t="s">
        <v>235</v>
      </c>
      <c r="C359" s="102" t="s">
        <v>236</v>
      </c>
      <c r="D359" s="102" t="s">
        <v>237</v>
      </c>
      <c r="E359" s="103"/>
      <c r="F359" s="102" t="s">
        <v>238</v>
      </c>
      <c r="G359" s="102" t="s">
        <v>239</v>
      </c>
      <c r="H359" s="102" t="s">
        <v>240</v>
      </c>
      <c r="I359" s="103"/>
      <c r="J359" s="103"/>
      <c r="K359" s="103"/>
    </row>
    <row r="360" spans="1:11" ht="12.7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</row>
    <row r="361" spans="1:11" ht="12.75">
      <c r="A361" s="103" t="s">
        <v>561</v>
      </c>
      <c r="B361" s="103"/>
      <c r="C361" s="103" t="s">
        <v>562</v>
      </c>
      <c r="D361" s="103"/>
      <c r="E361" s="103"/>
      <c r="F361" s="103" t="s">
        <v>563</v>
      </c>
      <c r="G361" s="103" t="s">
        <v>377</v>
      </c>
      <c r="H361" s="103" t="s">
        <v>564</v>
      </c>
      <c r="I361" s="103"/>
      <c r="J361" s="103"/>
      <c r="K361" s="103"/>
    </row>
    <row r="362" spans="1:11" ht="12.75">
      <c r="A362" s="103"/>
      <c r="B362" s="103"/>
      <c r="C362" s="103" t="s">
        <v>565</v>
      </c>
      <c r="D362" s="103"/>
      <c r="E362" s="103"/>
      <c r="F362" s="103"/>
      <c r="G362" s="103"/>
      <c r="H362" s="103" t="s">
        <v>566</v>
      </c>
      <c r="I362" s="103"/>
      <c r="J362" s="103"/>
      <c r="K362" s="103"/>
    </row>
    <row r="363" spans="1:11" ht="12.75">
      <c r="A363" s="103"/>
      <c r="B363" s="103"/>
      <c r="C363" s="103" t="s">
        <v>567</v>
      </c>
      <c r="D363" s="103"/>
      <c r="E363" s="103"/>
      <c r="F363" s="103"/>
      <c r="G363" s="103"/>
      <c r="H363" s="103"/>
      <c r="I363" s="103"/>
      <c r="J363" s="103"/>
      <c r="K363" s="103"/>
    </row>
    <row r="364" spans="1:11" ht="12.75">
      <c r="A364" s="103"/>
      <c r="B364" s="103"/>
      <c r="C364" s="103" t="s">
        <v>568</v>
      </c>
      <c r="D364" s="103"/>
      <c r="E364" s="103"/>
      <c r="F364" s="103"/>
      <c r="G364" s="103"/>
      <c r="H364" s="103"/>
      <c r="I364" s="103"/>
      <c r="J364" s="103"/>
      <c r="K364" s="103"/>
    </row>
    <row r="365" spans="1:11" ht="12.7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</row>
    <row r="366" spans="1:11" ht="12.75">
      <c r="A366" s="103" t="s">
        <v>561</v>
      </c>
      <c r="B366" s="103"/>
      <c r="C366" s="103" t="s">
        <v>562</v>
      </c>
      <c r="D366" s="103"/>
      <c r="E366" s="103"/>
      <c r="F366" s="103" t="s">
        <v>563</v>
      </c>
      <c r="G366" s="103" t="s">
        <v>249</v>
      </c>
      <c r="H366" s="103" t="s">
        <v>569</v>
      </c>
      <c r="I366" s="103"/>
      <c r="J366" s="103"/>
      <c r="K366" s="103"/>
    </row>
    <row r="367" spans="1:11" ht="12.75">
      <c r="A367" s="103"/>
      <c r="B367" s="103"/>
      <c r="C367" s="103" t="s">
        <v>565</v>
      </c>
      <c r="D367" s="103"/>
      <c r="E367" s="103"/>
      <c r="F367" s="103"/>
      <c r="G367" s="103"/>
      <c r="H367" s="103" t="s">
        <v>570</v>
      </c>
      <c r="I367" s="103"/>
      <c r="J367" s="103"/>
      <c r="K367" s="103"/>
    </row>
    <row r="368" spans="1:11" ht="12.75">
      <c r="A368" s="103"/>
      <c r="B368" s="103"/>
      <c r="C368" s="103" t="s">
        <v>567</v>
      </c>
      <c r="D368" s="103"/>
      <c r="E368" s="103"/>
      <c r="F368" s="103"/>
      <c r="G368" s="103"/>
      <c r="H368" s="103"/>
      <c r="I368" s="103"/>
      <c r="J368" s="103"/>
      <c r="K368" s="103"/>
    </row>
    <row r="369" spans="1:11" ht="12.75">
      <c r="A369" s="103"/>
      <c r="B369" s="103"/>
      <c r="C369" s="103" t="s">
        <v>568</v>
      </c>
      <c r="D369" s="103"/>
      <c r="E369" s="103"/>
      <c r="F369" s="103"/>
      <c r="G369" s="103"/>
      <c r="H369" s="103"/>
      <c r="I369" s="103"/>
      <c r="J369" s="103"/>
      <c r="K369" s="103"/>
    </row>
    <row r="370" spans="1:11" ht="12.7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</row>
    <row r="371" spans="1:11" ht="12.75">
      <c r="A371" s="103" t="s">
        <v>571</v>
      </c>
      <c r="B371" s="103"/>
      <c r="C371" s="103" t="s">
        <v>572</v>
      </c>
      <c r="D371" s="103" t="s">
        <v>573</v>
      </c>
      <c r="E371" s="103"/>
      <c r="F371" s="103" t="s">
        <v>574</v>
      </c>
      <c r="G371" s="103" t="s">
        <v>377</v>
      </c>
      <c r="H371" s="103" t="s">
        <v>575</v>
      </c>
      <c r="I371" s="103"/>
      <c r="J371" s="103"/>
      <c r="K371" s="103"/>
    </row>
    <row r="372" spans="1:11" ht="12.75">
      <c r="A372" s="103"/>
      <c r="B372" s="103"/>
      <c r="C372" s="103"/>
      <c r="D372" s="103"/>
      <c r="E372" s="103"/>
      <c r="F372" s="103"/>
      <c r="G372" s="103"/>
      <c r="H372" s="103" t="s">
        <v>576</v>
      </c>
      <c r="I372" s="103"/>
      <c r="J372" s="103"/>
      <c r="K372" s="103"/>
    </row>
    <row r="373" spans="1:11" ht="12.7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</row>
    <row r="374" spans="1:11" ht="12.75">
      <c r="A374" s="103" t="s">
        <v>571</v>
      </c>
      <c r="B374" s="103"/>
      <c r="C374" s="103" t="s">
        <v>572</v>
      </c>
      <c r="D374" s="103" t="s">
        <v>573</v>
      </c>
      <c r="E374" s="103"/>
      <c r="F374" s="103" t="s">
        <v>574</v>
      </c>
      <c r="G374" s="103" t="s">
        <v>249</v>
      </c>
      <c r="H374" s="103" t="s">
        <v>575</v>
      </c>
      <c r="I374" s="103"/>
      <c r="J374" s="103"/>
      <c r="K374" s="103"/>
    </row>
    <row r="375" spans="1:11" ht="12.75">
      <c r="A375" s="103"/>
      <c r="B375" s="103"/>
      <c r="C375" s="103"/>
      <c r="D375" s="103"/>
      <c r="E375" s="103"/>
      <c r="F375" s="103"/>
      <c r="G375" s="103"/>
      <c r="H375" s="103" t="s">
        <v>576</v>
      </c>
      <c r="I375" s="103"/>
      <c r="J375" s="103"/>
      <c r="K375" s="103"/>
    </row>
    <row r="376" spans="1:11" ht="12.7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</row>
    <row r="377" spans="1:11" ht="12.75">
      <c r="A377" s="103" t="s">
        <v>577</v>
      </c>
      <c r="B377" s="103"/>
      <c r="C377" s="103" t="s">
        <v>578</v>
      </c>
      <c r="D377" s="103"/>
      <c r="E377" s="103"/>
      <c r="F377" s="103" t="s">
        <v>579</v>
      </c>
      <c r="G377" s="103" t="s">
        <v>377</v>
      </c>
      <c r="H377" s="103" t="s">
        <v>580</v>
      </c>
      <c r="I377" s="103"/>
      <c r="J377" s="103"/>
      <c r="K377" s="103"/>
    </row>
    <row r="378" spans="1:11" ht="12.75">
      <c r="A378" s="103"/>
      <c r="B378" s="103"/>
      <c r="C378" s="103" t="s">
        <v>581</v>
      </c>
      <c r="D378" s="103"/>
      <c r="E378" s="103"/>
      <c r="F378" s="103"/>
      <c r="G378" s="103"/>
      <c r="H378" s="103" t="s">
        <v>582</v>
      </c>
      <c r="I378" s="103"/>
      <c r="J378" s="103"/>
      <c r="K378" s="103"/>
    </row>
    <row r="379" spans="1:11" ht="12.75">
      <c r="A379" s="103"/>
      <c r="B379" s="103"/>
      <c r="C379" s="103" t="s">
        <v>583</v>
      </c>
      <c r="D379" s="103"/>
      <c r="E379" s="103"/>
      <c r="F379" s="103"/>
      <c r="G379" s="103"/>
      <c r="H379" s="103" t="s">
        <v>584</v>
      </c>
      <c r="I379" s="103"/>
      <c r="J379" s="103"/>
      <c r="K379" s="103"/>
    </row>
    <row r="380" spans="1:11" ht="12.7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</row>
    <row r="381" spans="1:11" ht="12.75">
      <c r="A381" s="103" t="s">
        <v>585</v>
      </c>
      <c r="B381" s="103"/>
      <c r="C381" s="103" t="s">
        <v>586</v>
      </c>
      <c r="D381" s="103"/>
      <c r="E381" s="103"/>
      <c r="F381" s="103" t="s">
        <v>587</v>
      </c>
      <c r="G381" s="103" t="s">
        <v>377</v>
      </c>
      <c r="H381" s="103" t="s">
        <v>588</v>
      </c>
      <c r="I381" s="103"/>
      <c r="J381" s="103"/>
      <c r="K381" s="103"/>
    </row>
    <row r="382" spans="1:11" ht="12.75">
      <c r="A382" s="103"/>
      <c r="B382" s="103"/>
      <c r="C382" s="103"/>
      <c r="D382" s="103"/>
      <c r="E382" s="103"/>
      <c r="F382" s="103"/>
      <c r="G382" s="103"/>
      <c r="H382" s="103" t="s">
        <v>589</v>
      </c>
      <c r="I382" s="103"/>
      <c r="J382" s="103"/>
      <c r="K382" s="103"/>
    </row>
    <row r="383" spans="1:11" ht="12.7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</row>
    <row r="384" spans="1:11" ht="12.75">
      <c r="A384" s="103" t="s">
        <v>585</v>
      </c>
      <c r="B384" s="103"/>
      <c r="C384" s="103" t="s">
        <v>586</v>
      </c>
      <c r="D384" s="103"/>
      <c r="E384" s="103"/>
      <c r="F384" s="103" t="s">
        <v>587</v>
      </c>
      <c r="G384" s="103" t="s">
        <v>249</v>
      </c>
      <c r="H384" s="103" t="s">
        <v>588</v>
      </c>
      <c r="I384" s="103"/>
      <c r="J384" s="103"/>
      <c r="K384" s="103"/>
    </row>
    <row r="385" spans="1:11" ht="12.75">
      <c r="A385" s="103"/>
      <c r="B385" s="103"/>
      <c r="C385" s="103"/>
      <c r="D385" s="103"/>
      <c r="E385" s="103"/>
      <c r="F385" s="103"/>
      <c r="G385" s="103"/>
      <c r="H385" s="103" t="s">
        <v>589</v>
      </c>
      <c r="I385" s="103"/>
      <c r="J385" s="103"/>
      <c r="K385" s="103"/>
    </row>
    <row r="386" spans="1:11" ht="12.7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</row>
    <row r="387" spans="1:11" ht="12.75">
      <c r="A387" s="103" t="s">
        <v>590</v>
      </c>
      <c r="B387" s="103"/>
      <c r="C387" s="103" t="s">
        <v>591</v>
      </c>
      <c r="D387" s="103"/>
      <c r="E387" s="103"/>
      <c r="F387" s="103" t="s">
        <v>592</v>
      </c>
      <c r="G387" s="103" t="s">
        <v>249</v>
      </c>
      <c r="H387" s="103" t="s">
        <v>593</v>
      </c>
      <c r="I387" s="103"/>
      <c r="J387" s="103"/>
      <c r="K387" s="103"/>
    </row>
    <row r="388" spans="1:11" ht="12.75">
      <c r="A388" s="103"/>
      <c r="B388" s="103"/>
      <c r="C388" s="103" t="s">
        <v>594</v>
      </c>
      <c r="D388" s="103"/>
      <c r="E388" s="103"/>
      <c r="F388" s="103"/>
      <c r="G388" s="103"/>
      <c r="H388" s="103" t="s">
        <v>595</v>
      </c>
      <c r="I388" s="103"/>
      <c r="J388" s="103"/>
      <c r="K388" s="103"/>
    </row>
    <row r="389" spans="1:11" ht="12.75">
      <c r="A389" s="103"/>
      <c r="B389" s="103"/>
      <c r="C389" s="103"/>
      <c r="D389" s="103"/>
      <c r="E389" s="103"/>
      <c r="F389" s="103"/>
      <c r="G389" s="103"/>
      <c r="H389" s="103" t="s">
        <v>596</v>
      </c>
      <c r="I389" s="103"/>
      <c r="J389" s="103"/>
      <c r="K389" s="103"/>
    </row>
    <row r="390" spans="1:11" ht="12.7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</row>
    <row r="391" spans="1:11" ht="12.75">
      <c r="A391" s="103" t="s">
        <v>590</v>
      </c>
      <c r="B391" s="103"/>
      <c r="C391" s="103" t="s">
        <v>591</v>
      </c>
      <c r="D391" s="103"/>
      <c r="E391" s="103"/>
      <c r="F391" s="103" t="s">
        <v>597</v>
      </c>
      <c r="G391" s="103" t="s">
        <v>249</v>
      </c>
      <c r="H391" s="103" t="s">
        <v>593</v>
      </c>
      <c r="I391" s="103"/>
      <c r="J391" s="103"/>
      <c r="K391" s="103"/>
    </row>
    <row r="392" spans="1:11" ht="12.75">
      <c r="A392" s="103"/>
      <c r="B392" s="103"/>
      <c r="C392" s="103" t="s">
        <v>594</v>
      </c>
      <c r="D392" s="103"/>
      <c r="E392" s="103"/>
      <c r="F392" s="103"/>
      <c r="G392" s="103"/>
      <c r="H392" s="103" t="s">
        <v>595</v>
      </c>
      <c r="I392" s="103"/>
      <c r="J392" s="103"/>
      <c r="K392" s="103"/>
    </row>
    <row r="393" spans="1:11" ht="12.75">
      <c r="A393" s="103"/>
      <c r="B393" s="103"/>
      <c r="C393" s="103"/>
      <c r="D393" s="103"/>
      <c r="E393" s="103"/>
      <c r="F393" s="103"/>
      <c r="G393" s="103"/>
      <c r="H393" s="103" t="s">
        <v>596</v>
      </c>
      <c r="I393" s="103"/>
      <c r="J393" s="103"/>
      <c r="K393" s="103"/>
    </row>
    <row r="394" spans="1:11" ht="12.7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</row>
    <row r="395" spans="1:11" ht="12.75">
      <c r="A395" s="103" t="s">
        <v>598</v>
      </c>
      <c r="B395" s="103"/>
      <c r="C395" s="103" t="s">
        <v>599</v>
      </c>
      <c r="D395" s="103" t="s">
        <v>600</v>
      </c>
      <c r="E395" s="103"/>
      <c r="F395" s="103"/>
      <c r="G395" s="103" t="s">
        <v>601</v>
      </c>
      <c r="H395" s="103" t="s">
        <v>602</v>
      </c>
      <c r="I395" s="103"/>
      <c r="J395" s="103"/>
      <c r="K395" s="103"/>
    </row>
    <row r="396" spans="1:11" ht="12.75">
      <c r="A396" s="103"/>
      <c r="B396" s="103"/>
      <c r="C396" s="103"/>
      <c r="D396" s="103"/>
      <c r="E396" s="103"/>
      <c r="F396" s="103"/>
      <c r="G396" s="103"/>
      <c r="H396" s="103" t="s">
        <v>603</v>
      </c>
      <c r="I396" s="103"/>
      <c r="J396" s="103"/>
      <c r="K396" s="103"/>
    </row>
    <row r="397" spans="1:11" ht="12.7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</row>
    <row r="398" spans="1:11" ht="12.75">
      <c r="A398" s="103" t="s">
        <v>598</v>
      </c>
      <c r="B398" s="103"/>
      <c r="C398" s="103" t="s">
        <v>604</v>
      </c>
      <c r="D398" s="103" t="s">
        <v>600</v>
      </c>
      <c r="E398" s="103"/>
      <c r="F398" s="103"/>
      <c r="G398" s="103" t="s">
        <v>601</v>
      </c>
      <c r="H398" s="103" t="s">
        <v>605</v>
      </c>
      <c r="I398" s="103"/>
      <c r="J398" s="103"/>
      <c r="K398" s="103"/>
    </row>
    <row r="399" spans="1:11" ht="12.75">
      <c r="A399" s="103"/>
      <c r="B399" s="103"/>
      <c r="C399" s="103"/>
      <c r="D399" s="103"/>
      <c r="E399" s="103"/>
      <c r="F399" s="103"/>
      <c r="G399" s="103"/>
      <c r="H399" s="103" t="s">
        <v>603</v>
      </c>
      <c r="I399" s="103"/>
      <c r="J399" s="103"/>
      <c r="K399" s="103"/>
    </row>
    <row r="400" spans="1:11" ht="12.7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</row>
    <row r="401" spans="1:11" ht="12.75">
      <c r="A401" s="103" t="s">
        <v>606</v>
      </c>
      <c r="B401" s="103"/>
      <c r="C401" s="103" t="s">
        <v>607</v>
      </c>
      <c r="D401" s="103"/>
      <c r="E401" s="103"/>
      <c r="F401" s="103" t="s">
        <v>608</v>
      </c>
      <c r="G401" s="103" t="s">
        <v>377</v>
      </c>
      <c r="H401" s="103" t="s">
        <v>609</v>
      </c>
      <c r="I401" s="103"/>
      <c r="J401" s="103"/>
      <c r="K401" s="103"/>
    </row>
    <row r="402" spans="1:11" ht="12.75">
      <c r="A402" s="103"/>
      <c r="B402" s="103"/>
      <c r="C402" s="103" t="s">
        <v>610</v>
      </c>
      <c r="D402" s="103"/>
      <c r="E402" s="103"/>
      <c r="F402" s="103"/>
      <c r="G402" s="103"/>
      <c r="H402" s="103" t="s">
        <v>611</v>
      </c>
      <c r="I402" s="103"/>
      <c r="J402" s="103"/>
      <c r="K402" s="103"/>
    </row>
    <row r="403" spans="1:11" ht="12.75">
      <c r="A403" s="103"/>
      <c r="B403" s="103"/>
      <c r="C403" s="103"/>
      <c r="D403" s="103"/>
      <c r="E403" s="103"/>
      <c r="F403" s="103"/>
      <c r="G403" s="103"/>
      <c r="H403" s="103" t="s">
        <v>612</v>
      </c>
      <c r="I403" s="103"/>
      <c r="J403" s="103"/>
      <c r="K403" s="103"/>
    </row>
    <row r="404" spans="1:11" ht="12.75">
      <c r="A404" s="103" t="s">
        <v>606</v>
      </c>
      <c r="B404" s="103"/>
      <c r="C404" s="103" t="s">
        <v>607</v>
      </c>
      <c r="D404" s="103"/>
      <c r="E404" s="103"/>
      <c r="F404" s="103" t="s">
        <v>613</v>
      </c>
      <c r="G404" s="103" t="s">
        <v>377</v>
      </c>
      <c r="H404" s="103" t="s">
        <v>609</v>
      </c>
      <c r="I404" s="103"/>
      <c r="J404" s="103"/>
      <c r="K404" s="103"/>
    </row>
    <row r="405" spans="1:11" ht="12.75">
      <c r="A405" s="103"/>
      <c r="B405" s="103"/>
      <c r="C405" s="103" t="s">
        <v>610</v>
      </c>
      <c r="D405" s="103"/>
      <c r="E405" s="103"/>
      <c r="F405" s="103"/>
      <c r="G405" s="103"/>
      <c r="H405" s="103" t="s">
        <v>611</v>
      </c>
      <c r="I405" s="103"/>
      <c r="J405" s="103"/>
      <c r="K405" s="103"/>
    </row>
    <row r="406" spans="1:11" ht="12.75">
      <c r="A406" s="103"/>
      <c r="B406" s="103"/>
      <c r="C406" s="103"/>
      <c r="D406" s="103"/>
      <c r="E406" s="103"/>
      <c r="F406" s="103"/>
      <c r="G406" s="103"/>
      <c r="H406" s="103" t="s">
        <v>612</v>
      </c>
      <c r="I406" s="103"/>
      <c r="J406" s="103"/>
      <c r="K406" s="103"/>
    </row>
    <row r="407" spans="1:11" ht="12.7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</row>
    <row r="408" spans="1:11" ht="12.75">
      <c r="A408" s="102" t="s">
        <v>234</v>
      </c>
      <c r="B408" s="102" t="s">
        <v>235</v>
      </c>
      <c r="C408" s="102" t="s">
        <v>236</v>
      </c>
      <c r="D408" s="102" t="s">
        <v>237</v>
      </c>
      <c r="E408" s="103"/>
      <c r="F408" s="102" t="s">
        <v>238</v>
      </c>
      <c r="G408" s="102" t="s">
        <v>239</v>
      </c>
      <c r="H408" s="102" t="s">
        <v>240</v>
      </c>
      <c r="I408" s="103"/>
      <c r="J408" s="103"/>
      <c r="K408" s="103"/>
    </row>
    <row r="409" spans="1:11" ht="12.75">
      <c r="A409" s="103" t="s">
        <v>606</v>
      </c>
      <c r="B409" s="103"/>
      <c r="C409" s="103" t="s">
        <v>607</v>
      </c>
      <c r="D409" s="103"/>
      <c r="E409" s="103"/>
      <c r="F409" s="103" t="s">
        <v>608</v>
      </c>
      <c r="G409" s="103" t="s">
        <v>249</v>
      </c>
      <c r="H409" s="103" t="s">
        <v>609</v>
      </c>
      <c r="I409" s="103"/>
      <c r="J409" s="103"/>
      <c r="K409" s="103"/>
    </row>
    <row r="410" spans="1:11" ht="12.75">
      <c r="A410" s="103"/>
      <c r="B410" s="103"/>
      <c r="C410" s="103" t="s">
        <v>610</v>
      </c>
      <c r="D410" s="103"/>
      <c r="E410" s="103"/>
      <c r="F410" s="103"/>
      <c r="G410" s="103"/>
      <c r="H410" s="103" t="s">
        <v>611</v>
      </c>
      <c r="I410" s="103"/>
      <c r="J410" s="103"/>
      <c r="K410" s="103"/>
    </row>
    <row r="411" spans="1:11" ht="12.75">
      <c r="A411" s="103"/>
      <c r="B411" s="103"/>
      <c r="C411" s="103"/>
      <c r="D411" s="103"/>
      <c r="E411" s="103"/>
      <c r="F411" s="103"/>
      <c r="G411" s="103"/>
      <c r="H411" s="103" t="s">
        <v>612</v>
      </c>
      <c r="I411" s="103"/>
      <c r="J411" s="103"/>
      <c r="K411" s="103"/>
    </row>
    <row r="412" spans="1:11" ht="12.7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</row>
    <row r="413" spans="1:11" ht="12.75">
      <c r="A413" s="103" t="s">
        <v>606</v>
      </c>
      <c r="B413" s="103"/>
      <c r="C413" s="103" t="s">
        <v>607</v>
      </c>
      <c r="D413" s="103"/>
      <c r="E413" s="103"/>
      <c r="F413" s="103" t="s">
        <v>613</v>
      </c>
      <c r="G413" s="103" t="s">
        <v>249</v>
      </c>
      <c r="H413" s="103" t="s">
        <v>609</v>
      </c>
      <c r="I413" s="103"/>
      <c r="J413" s="103"/>
      <c r="K413" s="103"/>
    </row>
    <row r="414" spans="1:11" ht="12.75">
      <c r="A414" s="103"/>
      <c r="B414" s="103"/>
      <c r="C414" s="103" t="s">
        <v>610</v>
      </c>
      <c r="D414" s="103"/>
      <c r="E414" s="103"/>
      <c r="F414" s="103"/>
      <c r="G414" s="103"/>
      <c r="H414" s="103" t="s">
        <v>611</v>
      </c>
      <c r="I414" s="103"/>
      <c r="J414" s="103"/>
      <c r="K414" s="103"/>
    </row>
    <row r="415" spans="1:11" ht="12.75">
      <c r="A415" s="103"/>
      <c r="B415" s="103"/>
      <c r="C415" s="103"/>
      <c r="D415" s="103"/>
      <c r="E415" s="103"/>
      <c r="F415" s="103"/>
      <c r="G415" s="103"/>
      <c r="H415" s="103" t="s">
        <v>612</v>
      </c>
      <c r="I415" s="103"/>
      <c r="J415" s="103"/>
      <c r="K415" s="103"/>
    </row>
    <row r="416" spans="1:11" ht="12.7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</row>
    <row r="417" spans="1:11" ht="12.75">
      <c r="A417" s="103" t="s">
        <v>614</v>
      </c>
      <c r="B417" s="103"/>
      <c r="C417" s="103" t="s">
        <v>615</v>
      </c>
      <c r="D417" s="103"/>
      <c r="E417" s="103"/>
      <c r="F417" s="103" t="s">
        <v>616</v>
      </c>
      <c r="G417" s="103" t="s">
        <v>377</v>
      </c>
      <c r="H417" s="103" t="s">
        <v>617</v>
      </c>
      <c r="I417" s="103"/>
      <c r="J417" s="103"/>
      <c r="K417" s="103"/>
    </row>
    <row r="418" spans="1:11" ht="12.75">
      <c r="A418" s="103"/>
      <c r="B418" s="103"/>
      <c r="C418" s="103" t="s">
        <v>618</v>
      </c>
      <c r="D418" s="103"/>
      <c r="E418" s="103"/>
      <c r="F418" s="103"/>
      <c r="G418" s="103"/>
      <c r="H418" s="103" t="s">
        <v>619</v>
      </c>
      <c r="I418" s="103"/>
      <c r="J418" s="103"/>
      <c r="K418" s="103"/>
    </row>
    <row r="419" spans="1:11" ht="12.75">
      <c r="A419" s="103"/>
      <c r="B419" s="103"/>
      <c r="C419" s="103"/>
      <c r="D419" s="103"/>
      <c r="E419" s="103"/>
      <c r="F419" s="103"/>
      <c r="G419" s="103"/>
      <c r="H419" s="103" t="s">
        <v>620</v>
      </c>
      <c r="I419" s="103"/>
      <c r="J419" s="103"/>
      <c r="K419" s="103"/>
    </row>
    <row r="420" spans="1:11" ht="12.75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</row>
    <row r="421" spans="1:11" ht="12.75">
      <c r="A421" s="103" t="s">
        <v>614</v>
      </c>
      <c r="B421" s="103"/>
      <c r="C421" s="103" t="s">
        <v>615</v>
      </c>
      <c r="D421" s="103"/>
      <c r="E421" s="103"/>
      <c r="F421" s="103" t="s">
        <v>616</v>
      </c>
      <c r="G421" s="103" t="s">
        <v>249</v>
      </c>
      <c r="H421" s="103" t="s">
        <v>617</v>
      </c>
      <c r="I421" s="103"/>
      <c r="J421" s="103"/>
      <c r="K421" s="103"/>
    </row>
    <row r="422" spans="1:11" ht="12.75">
      <c r="A422" s="103"/>
      <c r="B422" s="103"/>
      <c r="C422" s="103" t="s">
        <v>618</v>
      </c>
      <c r="D422" s="103"/>
      <c r="E422" s="103"/>
      <c r="F422" s="103"/>
      <c r="G422" s="103"/>
      <c r="H422" s="103" t="s">
        <v>619</v>
      </c>
      <c r="I422" s="103"/>
      <c r="J422" s="103"/>
      <c r="K422" s="103"/>
    </row>
    <row r="423" spans="1:11" ht="12.75">
      <c r="A423" s="103"/>
      <c r="B423" s="103"/>
      <c r="C423" s="103"/>
      <c r="D423" s="103"/>
      <c r="E423" s="103"/>
      <c r="F423" s="103"/>
      <c r="G423" s="103"/>
      <c r="H423" s="103" t="s">
        <v>620</v>
      </c>
      <c r="I423" s="103"/>
      <c r="J423" s="103"/>
      <c r="K423" s="103"/>
    </row>
    <row r="424" spans="1:11" ht="12.75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</row>
    <row r="425" spans="1:11" ht="12.75">
      <c r="A425" s="103" t="s">
        <v>621</v>
      </c>
      <c r="B425" s="103"/>
      <c r="C425" s="103" t="s">
        <v>622</v>
      </c>
      <c r="D425" s="103"/>
      <c r="E425" s="103"/>
      <c r="F425" s="103" t="s">
        <v>616</v>
      </c>
      <c r="G425" s="103" t="s">
        <v>377</v>
      </c>
      <c r="H425" s="103" t="s">
        <v>623</v>
      </c>
      <c r="I425" s="103"/>
      <c r="J425" s="103"/>
      <c r="K425" s="103"/>
    </row>
    <row r="426" spans="1:11" ht="12.75">
      <c r="A426" s="103"/>
      <c r="B426" s="103"/>
      <c r="C426" s="103" t="s">
        <v>624</v>
      </c>
      <c r="D426" s="103"/>
      <c r="E426" s="103"/>
      <c r="F426" s="103"/>
      <c r="G426" s="103"/>
      <c r="H426" s="103" t="s">
        <v>619</v>
      </c>
      <c r="I426" s="103"/>
      <c r="J426" s="103"/>
      <c r="K426" s="103"/>
    </row>
    <row r="427" spans="1:11" ht="12.75">
      <c r="A427" s="103"/>
      <c r="B427" s="103"/>
      <c r="C427" s="103"/>
      <c r="D427" s="103"/>
      <c r="E427" s="103"/>
      <c r="F427" s="103"/>
      <c r="G427" s="103"/>
      <c r="H427" s="103" t="s">
        <v>620</v>
      </c>
      <c r="I427" s="103"/>
      <c r="J427" s="103"/>
      <c r="K427" s="103"/>
    </row>
    <row r="428" spans="1:11" ht="12.75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</row>
    <row r="429" spans="1:11" ht="12.75">
      <c r="A429" s="103" t="s">
        <v>621</v>
      </c>
      <c r="B429" s="103"/>
      <c r="C429" s="103" t="s">
        <v>622</v>
      </c>
      <c r="D429" s="103"/>
      <c r="E429" s="103"/>
      <c r="F429" s="103" t="s">
        <v>616</v>
      </c>
      <c r="G429" s="103" t="s">
        <v>249</v>
      </c>
      <c r="H429" s="103" t="s">
        <v>623</v>
      </c>
      <c r="I429" s="103"/>
      <c r="J429" s="103"/>
      <c r="K429" s="103"/>
    </row>
    <row r="430" spans="1:11" ht="12.75">
      <c r="A430" s="103"/>
      <c r="B430" s="103"/>
      <c r="C430" s="103" t="s">
        <v>624</v>
      </c>
      <c r="D430" s="103"/>
      <c r="E430" s="103"/>
      <c r="F430" s="103"/>
      <c r="G430" s="103"/>
      <c r="H430" s="103" t="s">
        <v>619</v>
      </c>
      <c r="I430" s="103"/>
      <c r="J430" s="103"/>
      <c r="K430" s="103"/>
    </row>
    <row r="431" spans="1:11" ht="12.75">
      <c r="A431" s="103"/>
      <c r="B431" s="103"/>
      <c r="C431" s="103"/>
      <c r="D431" s="103"/>
      <c r="E431" s="103"/>
      <c r="F431" s="103"/>
      <c r="G431" s="103"/>
      <c r="H431" s="103" t="s">
        <v>620</v>
      </c>
      <c r="I431" s="103"/>
      <c r="J431" s="103"/>
      <c r="K431" s="103"/>
    </row>
    <row r="432" spans="1:11" ht="12.75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</row>
    <row r="433" spans="1:11" ht="12.75">
      <c r="A433" s="103" t="s">
        <v>621</v>
      </c>
      <c r="B433" s="103"/>
      <c r="C433" s="103" t="s">
        <v>625</v>
      </c>
      <c r="D433" s="103"/>
      <c r="E433" s="103"/>
      <c r="F433" s="103" t="s">
        <v>616</v>
      </c>
      <c r="G433" s="103" t="s">
        <v>377</v>
      </c>
      <c r="H433" s="103" t="s">
        <v>623</v>
      </c>
      <c r="I433" s="103"/>
      <c r="J433" s="103"/>
      <c r="K433" s="103"/>
    </row>
    <row r="434" spans="1:11" ht="12.75">
      <c r="A434" s="103"/>
      <c r="B434" s="103"/>
      <c r="C434" s="103" t="s">
        <v>626</v>
      </c>
      <c r="D434" s="103"/>
      <c r="E434" s="103"/>
      <c r="F434" s="103"/>
      <c r="G434" s="103"/>
      <c r="H434" s="103" t="s">
        <v>619</v>
      </c>
      <c r="I434" s="103"/>
      <c r="J434" s="103"/>
      <c r="K434" s="103"/>
    </row>
    <row r="435" spans="1:11" ht="12.75">
      <c r="A435" s="103"/>
      <c r="B435" s="103"/>
      <c r="C435" s="103"/>
      <c r="D435" s="103"/>
      <c r="E435" s="103"/>
      <c r="F435" s="103"/>
      <c r="G435" s="103"/>
      <c r="H435" s="103" t="s">
        <v>620</v>
      </c>
      <c r="I435" s="103"/>
      <c r="J435" s="103"/>
      <c r="K435" s="103"/>
    </row>
    <row r="436" spans="1:11" ht="12.75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</row>
    <row r="437" spans="1:11" ht="12.75">
      <c r="A437" s="103" t="s">
        <v>621</v>
      </c>
      <c r="B437" s="103"/>
      <c r="C437" s="103" t="s">
        <v>625</v>
      </c>
      <c r="D437" s="103"/>
      <c r="E437" s="103"/>
      <c r="F437" s="103" t="s">
        <v>616</v>
      </c>
      <c r="G437" s="103" t="s">
        <v>249</v>
      </c>
      <c r="H437" s="103" t="s">
        <v>623</v>
      </c>
      <c r="I437" s="103"/>
      <c r="J437" s="103"/>
      <c r="K437" s="103"/>
    </row>
    <row r="438" spans="1:11" ht="12.75">
      <c r="A438" s="103"/>
      <c r="B438" s="103"/>
      <c r="C438" s="103" t="s">
        <v>626</v>
      </c>
      <c r="D438" s="103"/>
      <c r="E438" s="103"/>
      <c r="F438" s="103"/>
      <c r="G438" s="103"/>
      <c r="H438" s="103" t="s">
        <v>619</v>
      </c>
      <c r="I438" s="103"/>
      <c r="J438" s="103"/>
      <c r="K438" s="103"/>
    </row>
    <row r="439" spans="1:11" ht="12.75">
      <c r="A439" s="103"/>
      <c r="B439" s="103"/>
      <c r="C439" s="103"/>
      <c r="D439" s="103"/>
      <c r="E439" s="103"/>
      <c r="F439" s="103"/>
      <c r="G439" s="103"/>
      <c r="H439" s="103" t="s">
        <v>620</v>
      </c>
      <c r="I439" s="103"/>
      <c r="J439" s="103"/>
      <c r="K439" s="103"/>
    </row>
    <row r="440" spans="1:11" ht="12.75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</row>
    <row r="441" spans="1:11" ht="12.75">
      <c r="A441" s="103" t="s">
        <v>627</v>
      </c>
      <c r="B441" s="103"/>
      <c r="C441" s="103" t="s">
        <v>628</v>
      </c>
      <c r="D441" s="103"/>
      <c r="E441" s="103"/>
      <c r="F441" s="103" t="s">
        <v>629</v>
      </c>
      <c r="G441" s="103" t="s">
        <v>249</v>
      </c>
      <c r="H441" s="103" t="s">
        <v>630</v>
      </c>
      <c r="I441" s="103"/>
      <c r="J441" s="103"/>
      <c r="K441" s="103"/>
    </row>
    <row r="442" spans="1:11" ht="12.75">
      <c r="A442" s="103"/>
      <c r="B442" s="103"/>
      <c r="C442" s="103" t="s">
        <v>631</v>
      </c>
      <c r="D442" s="103"/>
      <c r="E442" s="103"/>
      <c r="F442" s="103"/>
      <c r="G442" s="103"/>
      <c r="H442" s="103" t="s">
        <v>632</v>
      </c>
      <c r="I442" s="103"/>
      <c r="J442" s="103"/>
      <c r="K442" s="103"/>
    </row>
    <row r="443" spans="1:11" ht="12.75">
      <c r="A443" s="103"/>
      <c r="B443" s="103"/>
      <c r="C443" s="103"/>
      <c r="D443" s="103"/>
      <c r="E443" s="103"/>
      <c r="F443" s="103"/>
      <c r="G443" s="103"/>
      <c r="H443" s="103" t="s">
        <v>633</v>
      </c>
      <c r="I443" s="103"/>
      <c r="J443" s="103"/>
      <c r="K443" s="103"/>
    </row>
    <row r="444" spans="1:11" ht="12.75">
      <c r="A444" s="103"/>
      <c r="B444" s="103"/>
      <c r="C444" s="103"/>
      <c r="D444" s="103"/>
      <c r="E444" s="103"/>
      <c r="F444" s="103"/>
      <c r="G444" s="103"/>
      <c r="H444" s="103" t="s">
        <v>576</v>
      </c>
      <c r="I444" s="103"/>
      <c r="J444" s="103"/>
      <c r="K444" s="103"/>
    </row>
    <row r="445" spans="1:11" ht="12.75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</row>
    <row r="446" spans="1:11" ht="12.75">
      <c r="A446" s="103" t="s">
        <v>627</v>
      </c>
      <c r="B446" s="103"/>
      <c r="C446" s="103" t="s">
        <v>628</v>
      </c>
      <c r="D446" s="103"/>
      <c r="E446" s="103"/>
      <c r="F446" s="103" t="s">
        <v>634</v>
      </c>
      <c r="G446" s="103" t="s">
        <v>249</v>
      </c>
      <c r="H446" s="103" t="s">
        <v>630</v>
      </c>
      <c r="I446" s="103"/>
      <c r="J446" s="103"/>
      <c r="K446" s="103"/>
    </row>
    <row r="447" spans="1:11" ht="12.75">
      <c r="A447" s="103"/>
      <c r="B447" s="103"/>
      <c r="C447" s="103" t="s">
        <v>631</v>
      </c>
      <c r="D447" s="103"/>
      <c r="E447" s="103"/>
      <c r="F447" s="103"/>
      <c r="G447" s="103"/>
      <c r="H447" s="103" t="s">
        <v>632</v>
      </c>
      <c r="I447" s="103"/>
      <c r="J447" s="103"/>
      <c r="K447" s="103"/>
    </row>
    <row r="448" spans="1:11" ht="12.75">
      <c r="A448" s="103"/>
      <c r="B448" s="103"/>
      <c r="C448" s="103"/>
      <c r="D448" s="103"/>
      <c r="E448" s="103"/>
      <c r="F448" s="103"/>
      <c r="G448" s="103"/>
      <c r="H448" s="103" t="s">
        <v>633</v>
      </c>
      <c r="I448" s="103"/>
      <c r="J448" s="103"/>
      <c r="K448" s="103"/>
    </row>
    <row r="449" spans="1:11" ht="12.75">
      <c r="A449" s="103"/>
      <c r="B449" s="103"/>
      <c r="C449" s="103"/>
      <c r="D449" s="103"/>
      <c r="E449" s="103"/>
      <c r="F449" s="103"/>
      <c r="G449" s="103"/>
      <c r="H449" s="103" t="s">
        <v>576</v>
      </c>
      <c r="I449" s="103"/>
      <c r="J449" s="103"/>
      <c r="K449" s="103"/>
    </row>
    <row r="450" spans="1:11" ht="12.75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</row>
    <row r="451" spans="1:11" ht="12.75">
      <c r="A451" s="103" t="s">
        <v>627</v>
      </c>
      <c r="B451" s="103"/>
      <c r="C451" s="103" t="s">
        <v>628</v>
      </c>
      <c r="D451" s="103"/>
      <c r="E451" s="103"/>
      <c r="F451" s="103" t="s">
        <v>635</v>
      </c>
      <c r="G451" s="103" t="s">
        <v>249</v>
      </c>
      <c r="H451" s="103" t="s">
        <v>630</v>
      </c>
      <c r="I451" s="103"/>
      <c r="J451" s="103"/>
      <c r="K451" s="103"/>
    </row>
    <row r="452" spans="1:11" ht="12.75">
      <c r="A452" s="103"/>
      <c r="B452" s="103"/>
      <c r="C452" s="103" t="s">
        <v>631</v>
      </c>
      <c r="D452" s="103"/>
      <c r="E452" s="103"/>
      <c r="F452" s="103"/>
      <c r="G452" s="103"/>
      <c r="H452" s="103" t="s">
        <v>632</v>
      </c>
      <c r="I452" s="103"/>
      <c r="J452" s="103"/>
      <c r="K452" s="103"/>
    </row>
    <row r="453" spans="1:11" ht="12.75">
      <c r="A453" s="103"/>
      <c r="B453" s="103"/>
      <c r="C453" s="103"/>
      <c r="D453" s="103"/>
      <c r="E453" s="103"/>
      <c r="F453" s="103"/>
      <c r="G453" s="103"/>
      <c r="H453" s="103" t="s">
        <v>633</v>
      </c>
      <c r="I453" s="103"/>
      <c r="J453" s="103"/>
      <c r="K453" s="103"/>
    </row>
    <row r="454" spans="1:11" ht="12.75">
      <c r="A454" s="103"/>
      <c r="B454" s="103"/>
      <c r="C454" s="103"/>
      <c r="D454" s="103"/>
      <c r="E454" s="103"/>
      <c r="F454" s="103"/>
      <c r="G454" s="103"/>
      <c r="H454" s="103" t="s">
        <v>576</v>
      </c>
      <c r="I454" s="103"/>
      <c r="J454" s="103"/>
      <c r="K454" s="103"/>
    </row>
    <row r="455" spans="1:11" ht="12.75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</row>
    <row r="456" spans="1:11" ht="12.75">
      <c r="A456" s="103" t="s">
        <v>627</v>
      </c>
      <c r="B456" s="103"/>
      <c r="C456" s="103" t="s">
        <v>628</v>
      </c>
      <c r="D456" s="103"/>
      <c r="E456" s="103"/>
      <c r="F456" s="103" t="s">
        <v>629</v>
      </c>
      <c r="G456" s="103" t="s">
        <v>249</v>
      </c>
      <c r="H456" s="103" t="s">
        <v>636</v>
      </c>
      <c r="I456" s="103"/>
      <c r="J456" s="103"/>
      <c r="K456" s="103"/>
    </row>
    <row r="457" spans="1:11" ht="12.75">
      <c r="A457" s="103"/>
      <c r="B457" s="103"/>
      <c r="C457" s="103" t="s">
        <v>631</v>
      </c>
      <c r="D457" s="103"/>
      <c r="E457" s="103"/>
      <c r="F457" s="103"/>
      <c r="G457" s="103"/>
      <c r="H457" s="103" t="s">
        <v>632</v>
      </c>
      <c r="I457" s="103"/>
      <c r="J457" s="103"/>
      <c r="K457" s="103"/>
    </row>
    <row r="458" spans="1:11" ht="12.75">
      <c r="A458" s="103"/>
      <c r="B458" s="103"/>
      <c r="C458" s="103"/>
      <c r="D458" s="103"/>
      <c r="E458" s="103"/>
      <c r="F458" s="103"/>
      <c r="G458" s="103"/>
      <c r="H458" s="103" t="s">
        <v>633</v>
      </c>
      <c r="I458" s="103"/>
      <c r="J458" s="103"/>
      <c r="K458" s="103"/>
    </row>
    <row r="459" spans="1:11" ht="12.75">
      <c r="A459" s="103"/>
      <c r="B459" s="103"/>
      <c r="C459" s="103"/>
      <c r="D459" s="103"/>
      <c r="E459" s="103"/>
      <c r="F459" s="103"/>
      <c r="G459" s="103"/>
      <c r="H459" s="103" t="s">
        <v>576</v>
      </c>
      <c r="I459" s="103"/>
      <c r="J459" s="103"/>
      <c r="K459" s="103"/>
    </row>
    <row r="460" spans="1:11" ht="12.75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</row>
    <row r="461" spans="1:11" ht="12.75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</row>
    <row r="462" spans="1:11" ht="12.75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</row>
    <row r="463" spans="1:11" ht="12.75">
      <c r="A463" s="103" t="s">
        <v>627</v>
      </c>
      <c r="B463" s="103"/>
      <c r="C463" s="103" t="s">
        <v>628</v>
      </c>
      <c r="D463" s="103"/>
      <c r="E463" s="103"/>
      <c r="F463" s="103" t="s">
        <v>634</v>
      </c>
      <c r="G463" s="103" t="s">
        <v>249</v>
      </c>
      <c r="H463" s="103" t="s">
        <v>636</v>
      </c>
      <c r="I463" s="103"/>
      <c r="J463" s="103"/>
      <c r="K463" s="103"/>
    </row>
    <row r="464" spans="1:11" ht="12.75">
      <c r="A464" s="103"/>
      <c r="B464" s="103"/>
      <c r="C464" s="103" t="s">
        <v>631</v>
      </c>
      <c r="D464" s="103"/>
      <c r="E464" s="103"/>
      <c r="F464" s="103"/>
      <c r="G464" s="103"/>
      <c r="H464" s="103" t="s">
        <v>632</v>
      </c>
      <c r="I464" s="103"/>
      <c r="J464" s="103"/>
      <c r="K464" s="103"/>
    </row>
    <row r="465" spans="1:11" ht="12.75">
      <c r="A465" s="103"/>
      <c r="B465" s="103"/>
      <c r="C465" s="103"/>
      <c r="D465" s="103"/>
      <c r="E465" s="103"/>
      <c r="F465" s="103"/>
      <c r="G465" s="103"/>
      <c r="H465" s="103" t="s">
        <v>633</v>
      </c>
      <c r="I465" s="103"/>
      <c r="J465" s="103"/>
      <c r="K465" s="103"/>
    </row>
    <row r="466" spans="1:11" ht="12.75">
      <c r="A466" s="103"/>
      <c r="B466" s="103"/>
      <c r="C466" s="103"/>
      <c r="D466" s="103"/>
      <c r="E466" s="103"/>
      <c r="F466" s="103"/>
      <c r="G466" s="103"/>
      <c r="H466" s="103" t="s">
        <v>576</v>
      </c>
      <c r="I466" s="103"/>
      <c r="J466" s="103"/>
      <c r="K466" s="103"/>
    </row>
    <row r="467" spans="1:11" ht="12.75">
      <c r="A467" s="102" t="s">
        <v>234</v>
      </c>
      <c r="B467" s="102" t="s">
        <v>235</v>
      </c>
      <c r="C467" s="102" t="s">
        <v>236</v>
      </c>
      <c r="D467" s="102" t="s">
        <v>237</v>
      </c>
      <c r="E467" s="103"/>
      <c r="F467" s="102" t="s">
        <v>238</v>
      </c>
      <c r="G467" s="102" t="s">
        <v>239</v>
      </c>
      <c r="H467" s="102" t="s">
        <v>240</v>
      </c>
      <c r="I467" s="103"/>
      <c r="J467" s="103"/>
      <c r="K467" s="103"/>
    </row>
    <row r="468" spans="1:11" ht="12.75">
      <c r="A468" s="103" t="s">
        <v>627</v>
      </c>
      <c r="B468" s="103"/>
      <c r="C468" s="103" t="s">
        <v>628</v>
      </c>
      <c r="D468" s="103"/>
      <c r="E468" s="103"/>
      <c r="F468" s="103" t="s">
        <v>635</v>
      </c>
      <c r="G468" s="103" t="s">
        <v>249</v>
      </c>
      <c r="H468" s="103" t="s">
        <v>636</v>
      </c>
      <c r="I468" s="103"/>
      <c r="J468" s="103"/>
      <c r="K468" s="103"/>
    </row>
    <row r="469" spans="1:11" ht="12.75">
      <c r="A469" s="103"/>
      <c r="B469" s="103"/>
      <c r="C469" s="103" t="s">
        <v>631</v>
      </c>
      <c r="D469" s="103"/>
      <c r="E469" s="103"/>
      <c r="F469" s="103"/>
      <c r="G469" s="103"/>
      <c r="H469" s="103" t="s">
        <v>632</v>
      </c>
      <c r="I469" s="103"/>
      <c r="J469" s="103"/>
      <c r="K469" s="103"/>
    </row>
    <row r="470" spans="1:11" ht="12.75">
      <c r="A470" s="103"/>
      <c r="B470" s="103"/>
      <c r="C470" s="103"/>
      <c r="D470" s="103"/>
      <c r="E470" s="103"/>
      <c r="F470" s="103"/>
      <c r="G470" s="103"/>
      <c r="H470" s="103" t="s">
        <v>633</v>
      </c>
      <c r="I470" s="103"/>
      <c r="J470" s="103"/>
      <c r="K470" s="103"/>
    </row>
    <row r="471" spans="1:11" ht="12.75">
      <c r="A471" s="103"/>
      <c r="B471" s="103"/>
      <c r="C471" s="103"/>
      <c r="D471" s="103"/>
      <c r="E471" s="103"/>
      <c r="F471" s="103"/>
      <c r="G471" s="103"/>
      <c r="H471" s="103" t="s">
        <v>576</v>
      </c>
      <c r="I471" s="103"/>
      <c r="J471" s="103"/>
      <c r="K471" s="103"/>
    </row>
    <row r="472" spans="1:11" ht="12.75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</row>
    <row r="473" spans="1:11" ht="12.75">
      <c r="A473" s="103" t="s">
        <v>627</v>
      </c>
      <c r="B473" s="103"/>
      <c r="C473" s="103" t="s">
        <v>628</v>
      </c>
      <c r="D473" s="103"/>
      <c r="E473" s="103"/>
      <c r="F473" s="103" t="s">
        <v>629</v>
      </c>
      <c r="G473" s="103" t="s">
        <v>249</v>
      </c>
      <c r="H473" s="103" t="s">
        <v>637</v>
      </c>
      <c r="I473" s="103"/>
      <c r="J473" s="103"/>
      <c r="K473" s="103"/>
    </row>
    <row r="474" spans="1:11" ht="12.75">
      <c r="A474" s="103"/>
      <c r="B474" s="103"/>
      <c r="C474" s="103" t="s">
        <v>631</v>
      </c>
      <c r="D474" s="103"/>
      <c r="E474" s="103"/>
      <c r="F474" s="103"/>
      <c r="G474" s="103"/>
      <c r="H474" s="103" t="s">
        <v>632</v>
      </c>
      <c r="I474" s="103"/>
      <c r="J474" s="103"/>
      <c r="K474" s="103"/>
    </row>
    <row r="475" spans="1:11" ht="12.75">
      <c r="A475" s="103"/>
      <c r="B475" s="103"/>
      <c r="C475" s="103"/>
      <c r="D475" s="103"/>
      <c r="E475" s="103"/>
      <c r="F475" s="103"/>
      <c r="G475" s="103"/>
      <c r="H475" s="103" t="s">
        <v>633</v>
      </c>
      <c r="I475" s="103"/>
      <c r="J475" s="103"/>
      <c r="K475" s="103"/>
    </row>
    <row r="476" spans="1:11" ht="12.75">
      <c r="A476" s="103"/>
      <c r="B476" s="103"/>
      <c r="C476" s="103"/>
      <c r="D476" s="103"/>
      <c r="E476" s="103"/>
      <c r="F476" s="103"/>
      <c r="G476" s="103"/>
      <c r="H476" s="103" t="s">
        <v>576</v>
      </c>
      <c r="I476" s="103"/>
      <c r="J476" s="103"/>
      <c r="K476" s="103"/>
    </row>
    <row r="477" spans="1:11" ht="12.75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</row>
    <row r="478" spans="1:11" ht="12.75">
      <c r="A478" s="103" t="s">
        <v>627</v>
      </c>
      <c r="B478" s="103"/>
      <c r="C478" s="103" t="s">
        <v>628</v>
      </c>
      <c r="D478" s="103"/>
      <c r="E478" s="103"/>
      <c r="F478" s="103" t="s">
        <v>634</v>
      </c>
      <c r="G478" s="103" t="s">
        <v>249</v>
      </c>
      <c r="H478" s="103" t="s">
        <v>637</v>
      </c>
      <c r="I478" s="103"/>
      <c r="J478" s="103"/>
      <c r="K478" s="103"/>
    </row>
    <row r="479" spans="1:11" ht="12.75">
      <c r="A479" s="103"/>
      <c r="B479" s="103"/>
      <c r="C479" s="103" t="s">
        <v>631</v>
      </c>
      <c r="D479" s="103"/>
      <c r="E479" s="103"/>
      <c r="F479" s="103"/>
      <c r="G479" s="103"/>
      <c r="H479" s="103" t="s">
        <v>632</v>
      </c>
      <c r="I479" s="103"/>
      <c r="J479" s="103"/>
      <c r="K479" s="103"/>
    </row>
    <row r="480" spans="1:11" ht="12.75">
      <c r="A480" s="103"/>
      <c r="B480" s="103"/>
      <c r="C480" s="103"/>
      <c r="D480" s="103"/>
      <c r="E480" s="103"/>
      <c r="F480" s="103"/>
      <c r="G480" s="103"/>
      <c r="H480" s="103" t="s">
        <v>633</v>
      </c>
      <c r="I480" s="103"/>
      <c r="J480" s="103"/>
      <c r="K480" s="103"/>
    </row>
    <row r="481" spans="1:11" ht="12.75">
      <c r="A481" s="103"/>
      <c r="B481" s="103"/>
      <c r="C481" s="103"/>
      <c r="D481" s="103"/>
      <c r="E481" s="103"/>
      <c r="F481" s="103"/>
      <c r="G481" s="103"/>
      <c r="H481" s="103" t="s">
        <v>576</v>
      </c>
      <c r="I481" s="103"/>
      <c r="J481" s="103"/>
      <c r="K481" s="103"/>
    </row>
    <row r="482" spans="1:11" ht="12.75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</row>
    <row r="483" spans="1:11" ht="12.75">
      <c r="A483" s="103" t="s">
        <v>627</v>
      </c>
      <c r="B483" s="103"/>
      <c r="C483" s="103" t="s">
        <v>628</v>
      </c>
      <c r="D483" s="103"/>
      <c r="E483" s="103"/>
      <c r="F483" s="103" t="s">
        <v>635</v>
      </c>
      <c r="G483" s="103" t="s">
        <v>249</v>
      </c>
      <c r="H483" s="103" t="s">
        <v>637</v>
      </c>
      <c r="I483" s="103"/>
      <c r="J483" s="103"/>
      <c r="K483" s="103"/>
    </row>
    <row r="484" spans="1:11" ht="12.75">
      <c r="A484" s="103"/>
      <c r="B484" s="103"/>
      <c r="C484" s="103" t="s">
        <v>631</v>
      </c>
      <c r="D484" s="103"/>
      <c r="E484" s="103"/>
      <c r="F484" s="103"/>
      <c r="G484" s="103"/>
      <c r="H484" s="103" t="s">
        <v>632</v>
      </c>
      <c r="I484" s="103"/>
      <c r="J484" s="103"/>
      <c r="K484" s="103"/>
    </row>
    <row r="485" spans="1:11" ht="12.75">
      <c r="A485" s="103"/>
      <c r="B485" s="103"/>
      <c r="C485" s="103"/>
      <c r="D485" s="103"/>
      <c r="E485" s="103"/>
      <c r="F485" s="103"/>
      <c r="G485" s="103"/>
      <c r="H485" s="103" t="s">
        <v>633</v>
      </c>
      <c r="I485" s="103"/>
      <c r="J485" s="103"/>
      <c r="K485" s="103"/>
    </row>
    <row r="486" spans="1:11" ht="12.75">
      <c r="A486" s="103"/>
      <c r="B486" s="103"/>
      <c r="C486" s="103"/>
      <c r="D486" s="103"/>
      <c r="E486" s="103"/>
      <c r="F486" s="103"/>
      <c r="G486" s="103"/>
      <c r="H486" s="103" t="s">
        <v>576</v>
      </c>
      <c r="I486" s="103"/>
      <c r="J486" s="103"/>
      <c r="K486" s="103"/>
    </row>
    <row r="487" spans="1:11" ht="12.75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</row>
    <row r="488" spans="1:11" ht="12.75">
      <c r="A488" s="103" t="s">
        <v>627</v>
      </c>
      <c r="B488" s="103"/>
      <c r="C488" s="103" t="s">
        <v>628</v>
      </c>
      <c r="D488" s="103"/>
      <c r="E488" s="103"/>
      <c r="F488" s="103" t="s">
        <v>629</v>
      </c>
      <c r="G488" s="103" t="s">
        <v>249</v>
      </c>
      <c r="H488" s="103" t="s">
        <v>638</v>
      </c>
      <c r="I488" s="103"/>
      <c r="J488" s="103"/>
      <c r="K488" s="103"/>
    </row>
    <row r="489" spans="1:11" ht="12.75">
      <c r="A489" s="103"/>
      <c r="B489" s="103"/>
      <c r="C489" s="103" t="s">
        <v>631</v>
      </c>
      <c r="D489" s="103"/>
      <c r="E489" s="103"/>
      <c r="F489" s="103"/>
      <c r="G489" s="103"/>
      <c r="H489" s="103" t="s">
        <v>632</v>
      </c>
      <c r="I489" s="103"/>
      <c r="J489" s="103"/>
      <c r="K489" s="103"/>
    </row>
    <row r="490" spans="1:11" ht="12.75">
      <c r="A490" s="103"/>
      <c r="B490" s="103"/>
      <c r="C490" s="103"/>
      <c r="D490" s="103"/>
      <c r="E490" s="103"/>
      <c r="F490" s="103"/>
      <c r="G490" s="103"/>
      <c r="H490" s="103" t="s">
        <v>633</v>
      </c>
      <c r="I490" s="103"/>
      <c r="J490" s="103"/>
      <c r="K490" s="103"/>
    </row>
    <row r="491" spans="1:11" ht="12.75">
      <c r="A491" s="103"/>
      <c r="B491" s="103"/>
      <c r="C491" s="103"/>
      <c r="D491" s="103"/>
      <c r="E491" s="103"/>
      <c r="F491" s="103"/>
      <c r="G491" s="103"/>
      <c r="H491" s="103" t="s">
        <v>576</v>
      </c>
      <c r="I491" s="103"/>
      <c r="J491" s="103"/>
      <c r="K491" s="103"/>
    </row>
    <row r="492" spans="1:11" ht="12.75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</row>
    <row r="493" spans="1:11" ht="12.75">
      <c r="A493" s="103" t="s">
        <v>627</v>
      </c>
      <c r="B493" s="103"/>
      <c r="C493" s="103" t="s">
        <v>628</v>
      </c>
      <c r="D493" s="103"/>
      <c r="E493" s="103"/>
      <c r="F493" s="103" t="s">
        <v>634</v>
      </c>
      <c r="G493" s="103" t="s">
        <v>249</v>
      </c>
      <c r="H493" s="103" t="s">
        <v>638</v>
      </c>
      <c r="I493" s="103"/>
      <c r="J493" s="103"/>
      <c r="K493" s="103"/>
    </row>
    <row r="494" spans="1:11" ht="12.75">
      <c r="A494" s="103"/>
      <c r="B494" s="103"/>
      <c r="C494" s="103" t="s">
        <v>631</v>
      </c>
      <c r="D494" s="103"/>
      <c r="E494" s="103"/>
      <c r="F494" s="103"/>
      <c r="G494" s="103"/>
      <c r="H494" s="103" t="s">
        <v>632</v>
      </c>
      <c r="I494" s="103"/>
      <c r="J494" s="103"/>
      <c r="K494" s="103"/>
    </row>
    <row r="495" spans="1:11" ht="12.75">
      <c r="A495" s="103"/>
      <c r="B495" s="103"/>
      <c r="C495" s="103"/>
      <c r="D495" s="103"/>
      <c r="E495" s="103"/>
      <c r="F495" s="103"/>
      <c r="G495" s="103"/>
      <c r="H495" s="103" t="s">
        <v>633</v>
      </c>
      <c r="I495" s="103"/>
      <c r="J495" s="103"/>
      <c r="K495" s="103"/>
    </row>
    <row r="496" spans="1:11" ht="12.75">
      <c r="A496" s="103"/>
      <c r="B496" s="103"/>
      <c r="C496" s="103"/>
      <c r="D496" s="103"/>
      <c r="E496" s="103"/>
      <c r="F496" s="103"/>
      <c r="G496" s="103"/>
      <c r="H496" s="103" t="s">
        <v>576</v>
      </c>
      <c r="I496" s="103"/>
      <c r="J496" s="103"/>
      <c r="K496" s="103"/>
    </row>
    <row r="497" spans="1:11" ht="12.75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</row>
    <row r="498" spans="1:11" ht="12.75">
      <c r="A498" s="103" t="s">
        <v>627</v>
      </c>
      <c r="B498" s="103"/>
      <c r="C498" s="103" t="s">
        <v>628</v>
      </c>
      <c r="D498" s="103"/>
      <c r="E498" s="103"/>
      <c r="F498" s="103" t="s">
        <v>635</v>
      </c>
      <c r="G498" s="103" t="s">
        <v>249</v>
      </c>
      <c r="H498" s="103" t="s">
        <v>638</v>
      </c>
      <c r="I498" s="103"/>
      <c r="J498" s="103"/>
      <c r="K498" s="103"/>
    </row>
    <row r="499" spans="1:11" ht="12.75">
      <c r="A499" s="103"/>
      <c r="B499" s="103"/>
      <c r="C499" s="103" t="s">
        <v>631</v>
      </c>
      <c r="D499" s="103"/>
      <c r="E499" s="103"/>
      <c r="F499" s="103"/>
      <c r="G499" s="103"/>
      <c r="H499" s="103" t="s">
        <v>632</v>
      </c>
      <c r="I499" s="103"/>
      <c r="J499" s="103"/>
      <c r="K499" s="103"/>
    </row>
    <row r="500" spans="1:11" ht="12.75">
      <c r="A500" s="103"/>
      <c r="B500" s="103"/>
      <c r="C500" s="103"/>
      <c r="D500" s="103"/>
      <c r="E500" s="103"/>
      <c r="F500" s="103"/>
      <c r="G500" s="103"/>
      <c r="H500" s="103" t="s">
        <v>633</v>
      </c>
      <c r="I500" s="103"/>
      <c r="J500" s="103"/>
      <c r="K500" s="103"/>
    </row>
    <row r="501" spans="1:11" ht="12.75">
      <c r="A501" s="103"/>
      <c r="B501" s="103"/>
      <c r="C501" s="103"/>
      <c r="D501" s="103"/>
      <c r="E501" s="103"/>
      <c r="F501" s="103"/>
      <c r="G501" s="103"/>
      <c r="H501" s="103" t="s">
        <v>576</v>
      </c>
      <c r="I501" s="103"/>
      <c r="J501" s="103"/>
      <c r="K501" s="103"/>
    </row>
    <row r="502" spans="1:11" ht="12.75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</row>
  </sheetData>
  <printOptions gridLines="1"/>
  <pageMargins left="0.5" right="0.5" top="0.5" bottom="0.5" header="0.5" footer="0.5"/>
  <pageSetup horizontalDpi="600" verticalDpi="600" orientation="landscape" scale="74" r:id="rId1"/>
  <rowBreaks count="4" manualBreakCount="4">
    <brk id="175" max="255" man="1"/>
    <brk id="290" max="255" man="1"/>
    <brk id="407" max="10" man="1"/>
    <brk id="46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5.57421875" style="0" customWidth="1"/>
    <col min="3" max="3" width="20.140625" style="0" customWidth="1"/>
    <col min="4" max="4" width="16.140625" style="0" customWidth="1"/>
    <col min="5" max="5" width="15.421875" style="0" customWidth="1"/>
    <col min="7" max="7" width="18.140625" style="0" customWidth="1"/>
    <col min="8" max="8" width="23.8515625" style="0" customWidth="1"/>
    <col min="9" max="9" width="48.421875" style="0" customWidth="1"/>
  </cols>
  <sheetData>
    <row r="1" ht="12.75">
      <c r="B1" s="18" t="s">
        <v>233</v>
      </c>
    </row>
    <row r="3" spans="2:9" ht="12.75">
      <c r="B3" s="18" t="s">
        <v>234</v>
      </c>
      <c r="C3" s="18" t="s">
        <v>235</v>
      </c>
      <c r="D3" s="18" t="s">
        <v>236</v>
      </c>
      <c r="E3" s="18" t="s">
        <v>237</v>
      </c>
      <c r="G3" s="18" t="s">
        <v>238</v>
      </c>
      <c r="H3" s="18" t="s">
        <v>239</v>
      </c>
      <c r="I3" s="18" t="s">
        <v>240</v>
      </c>
    </row>
    <row r="5" spans="1:11" ht="12.75">
      <c r="A5" s="96">
        <v>1</v>
      </c>
      <c r="B5" s="103" t="s">
        <v>244</v>
      </c>
      <c r="C5" s="103" t="s">
        <v>245</v>
      </c>
      <c r="D5" s="103" t="s">
        <v>246</v>
      </c>
      <c r="E5" s="103" t="s">
        <v>247</v>
      </c>
      <c r="F5" s="103"/>
      <c r="G5" s="103" t="s">
        <v>248</v>
      </c>
      <c r="H5" s="103" t="s">
        <v>249</v>
      </c>
      <c r="I5" s="103" t="s">
        <v>250</v>
      </c>
      <c r="J5" s="103"/>
      <c r="K5" s="103"/>
    </row>
    <row r="6" ht="12.75">
      <c r="A6" s="96"/>
    </row>
    <row r="7" ht="12.75">
      <c r="A7" s="96"/>
    </row>
    <row r="8" spans="1:12" ht="12.75">
      <c r="A8" s="96">
        <v>2</v>
      </c>
      <c r="B8" s="103" t="s">
        <v>284</v>
      </c>
      <c r="C8" s="103"/>
      <c r="D8" s="103" t="s">
        <v>280</v>
      </c>
      <c r="E8" s="103"/>
      <c r="F8" s="103"/>
      <c r="G8" s="103" t="s">
        <v>258</v>
      </c>
      <c r="H8" s="103" t="s">
        <v>249</v>
      </c>
      <c r="I8" s="103" t="s">
        <v>281</v>
      </c>
      <c r="J8" s="103"/>
      <c r="K8" s="103"/>
      <c r="L8" s="103"/>
    </row>
    <row r="9" spans="1:12" ht="12.75">
      <c r="A9" s="96"/>
      <c r="B9" s="103"/>
      <c r="C9" s="103"/>
      <c r="D9" s="103"/>
      <c r="E9" s="103"/>
      <c r="F9" s="103"/>
      <c r="G9" s="103"/>
      <c r="H9" s="103"/>
      <c r="I9" s="103" t="s">
        <v>282</v>
      </c>
      <c r="J9" s="103"/>
      <c r="K9" s="103"/>
      <c r="L9" s="103"/>
    </row>
    <row r="10" ht="12.75">
      <c r="A10" s="96"/>
    </row>
    <row r="11" ht="12.75">
      <c r="A11" s="96"/>
    </row>
    <row r="12" spans="1:12" ht="12.75">
      <c r="A12" s="96">
        <v>3</v>
      </c>
      <c r="B12" s="103" t="s">
        <v>298</v>
      </c>
      <c r="C12" s="103"/>
      <c r="D12" s="103"/>
      <c r="E12" s="103" t="s">
        <v>288</v>
      </c>
      <c r="F12" s="103"/>
      <c r="G12" s="103" t="s">
        <v>299</v>
      </c>
      <c r="H12" s="103" t="s">
        <v>261</v>
      </c>
      <c r="I12" s="103" t="s">
        <v>300</v>
      </c>
      <c r="J12" s="103"/>
      <c r="K12" s="103"/>
      <c r="L12" s="103"/>
    </row>
    <row r="13" spans="1:12" ht="12.75">
      <c r="A13" s="96"/>
      <c r="B13" s="103"/>
      <c r="C13" s="103"/>
      <c r="D13" s="103"/>
      <c r="E13" s="103"/>
      <c r="F13" s="103"/>
      <c r="G13" s="103"/>
      <c r="H13" s="103"/>
      <c r="I13" s="103" t="s">
        <v>291</v>
      </c>
      <c r="J13" s="103"/>
      <c r="K13" s="103"/>
      <c r="L13" s="103"/>
    </row>
    <row r="14" ht="12.75">
      <c r="A14" s="96"/>
    </row>
    <row r="15" ht="12.75">
      <c r="A15" s="96"/>
    </row>
    <row r="16" spans="1:12" ht="12.75">
      <c r="A16" s="96">
        <v>4</v>
      </c>
      <c r="B16" s="103" t="s">
        <v>338</v>
      </c>
      <c r="C16" s="103"/>
      <c r="D16" s="103" t="s">
        <v>342</v>
      </c>
      <c r="E16" s="103" t="s">
        <v>343</v>
      </c>
      <c r="F16" s="103"/>
      <c r="G16" s="103" t="s">
        <v>344</v>
      </c>
      <c r="H16" s="103" t="s">
        <v>249</v>
      </c>
      <c r="I16" s="103" t="s">
        <v>345</v>
      </c>
      <c r="J16" s="103"/>
      <c r="K16" s="103"/>
      <c r="L16" s="103"/>
    </row>
    <row r="17" ht="12.75">
      <c r="A17" s="96"/>
    </row>
    <row r="18" ht="12.75">
      <c r="A18" s="96"/>
    </row>
    <row r="19" spans="1:12" ht="12.75">
      <c r="A19" s="96">
        <v>5</v>
      </c>
      <c r="B19" s="103" t="s">
        <v>268</v>
      </c>
      <c r="C19" s="103"/>
      <c r="D19" s="103" t="s">
        <v>269</v>
      </c>
      <c r="E19" s="103" t="s">
        <v>270</v>
      </c>
      <c r="F19" s="103"/>
      <c r="G19" s="103" t="s">
        <v>258</v>
      </c>
      <c r="H19" s="103" t="s">
        <v>271</v>
      </c>
      <c r="I19" s="103" t="s">
        <v>272</v>
      </c>
      <c r="J19" s="103"/>
      <c r="K19" s="103"/>
      <c r="L19" s="103"/>
    </row>
    <row r="20" spans="2:12" ht="12.75">
      <c r="B20" s="103"/>
      <c r="C20" s="103"/>
      <c r="D20" s="103"/>
      <c r="E20" s="103"/>
      <c r="F20" s="103"/>
      <c r="G20" s="103"/>
      <c r="H20" s="103"/>
      <c r="I20" s="103" t="s">
        <v>273</v>
      </c>
      <c r="J20" s="103"/>
      <c r="K20" s="103"/>
      <c r="L20" s="103"/>
    </row>
    <row r="21" spans="2:12" ht="12.75">
      <c r="B21" s="103"/>
      <c r="C21" s="103"/>
      <c r="D21" s="103"/>
      <c r="E21" s="103"/>
      <c r="F21" s="103"/>
      <c r="G21" s="103"/>
      <c r="H21" s="103"/>
      <c r="I21" s="103" t="s">
        <v>274</v>
      </c>
      <c r="J21" s="103"/>
      <c r="K21" s="103"/>
      <c r="L21" s="103"/>
    </row>
    <row r="23" ht="12.75">
      <c r="B23" s="18" t="s">
        <v>241</v>
      </c>
    </row>
    <row r="25" spans="2:9" ht="12.75">
      <c r="B25" s="18" t="s">
        <v>234</v>
      </c>
      <c r="C25" s="18" t="s">
        <v>235</v>
      </c>
      <c r="D25" s="18" t="s">
        <v>236</v>
      </c>
      <c r="E25" s="18" t="s">
        <v>237</v>
      </c>
      <c r="G25" s="18" t="s">
        <v>238</v>
      </c>
      <c r="H25" s="18" t="s">
        <v>239</v>
      </c>
      <c r="I25" s="18" t="s">
        <v>240</v>
      </c>
    </row>
    <row r="27" spans="1:11" ht="12.75">
      <c r="A27" s="96">
        <v>1</v>
      </c>
      <c r="B27" s="103" t="s">
        <v>369</v>
      </c>
      <c r="C27" s="103" t="s">
        <v>370</v>
      </c>
      <c r="D27" s="103" t="s">
        <v>371</v>
      </c>
      <c r="E27" s="103" t="s">
        <v>372</v>
      </c>
      <c r="F27" s="103"/>
      <c r="G27" s="103"/>
      <c r="H27" s="103" t="s">
        <v>356</v>
      </c>
      <c r="I27" s="103" t="s">
        <v>373</v>
      </c>
      <c r="J27" s="103"/>
      <c r="K27" s="103"/>
    </row>
    <row r="28" ht="12.75">
      <c r="A28" s="96"/>
    </row>
    <row r="29" ht="12.75">
      <c r="A29" s="96"/>
    </row>
    <row r="30" spans="1:12" ht="12.75">
      <c r="A30" s="96">
        <v>2</v>
      </c>
      <c r="B30" s="103" t="s">
        <v>395</v>
      </c>
      <c r="C30" s="103" t="s">
        <v>396</v>
      </c>
      <c r="D30" s="103" t="s">
        <v>397</v>
      </c>
      <c r="E30" s="103" t="s">
        <v>401</v>
      </c>
      <c r="F30" s="103"/>
      <c r="G30" s="103"/>
      <c r="H30" s="103" t="s">
        <v>377</v>
      </c>
      <c r="I30" s="103" t="s">
        <v>399</v>
      </c>
      <c r="J30" s="103"/>
      <c r="K30" s="103"/>
      <c r="L30" s="103"/>
    </row>
    <row r="31" spans="1:12" ht="12.75">
      <c r="A31" s="96"/>
      <c r="B31" s="103"/>
      <c r="C31" s="103"/>
      <c r="D31" s="103"/>
      <c r="E31" s="103"/>
      <c r="F31" s="103"/>
      <c r="G31" s="103"/>
      <c r="H31" s="103"/>
      <c r="I31" s="103" t="s">
        <v>400</v>
      </c>
      <c r="J31" s="103"/>
      <c r="K31" s="103"/>
      <c r="L31" s="103"/>
    </row>
    <row r="32" ht="12.75">
      <c r="A32" s="96"/>
    </row>
    <row r="33" spans="1:11" ht="12.75">
      <c r="A33" s="96">
        <v>3</v>
      </c>
      <c r="B33" s="103" t="s">
        <v>425</v>
      </c>
      <c r="C33" s="103" t="s">
        <v>370</v>
      </c>
      <c r="D33" s="103" t="s">
        <v>426</v>
      </c>
      <c r="E33" s="103" t="s">
        <v>372</v>
      </c>
      <c r="F33" s="103"/>
      <c r="G33" s="103"/>
      <c r="H33" s="103" t="s">
        <v>356</v>
      </c>
      <c r="I33" s="103" t="s">
        <v>430</v>
      </c>
      <c r="J33" s="103"/>
      <c r="K33" s="103"/>
    </row>
    <row r="34" ht="12.75">
      <c r="A34" s="96"/>
    </row>
    <row r="35" ht="12.75">
      <c r="A35" s="96"/>
    </row>
    <row r="36" spans="1:12" ht="12.75">
      <c r="A36" s="96">
        <v>4</v>
      </c>
      <c r="B36" s="103" t="s">
        <v>448</v>
      </c>
      <c r="C36" s="103"/>
      <c r="D36" s="103"/>
      <c r="E36" s="103" t="s">
        <v>391</v>
      </c>
      <c r="F36" s="103"/>
      <c r="G36" s="103"/>
      <c r="H36" s="103" t="s">
        <v>377</v>
      </c>
      <c r="I36" s="103" t="s">
        <v>449</v>
      </c>
      <c r="J36" s="103"/>
      <c r="K36" s="103"/>
      <c r="L36" s="103"/>
    </row>
    <row r="37" spans="1:12" ht="12.75">
      <c r="A37" s="96"/>
      <c r="B37" s="103"/>
      <c r="C37" s="103"/>
      <c r="D37" s="103"/>
      <c r="E37" s="103"/>
      <c r="F37" s="103"/>
      <c r="G37" s="103"/>
      <c r="H37" s="103"/>
      <c r="I37" s="103" t="s">
        <v>450</v>
      </c>
      <c r="J37" s="103"/>
      <c r="K37" s="103"/>
      <c r="L37" s="103"/>
    </row>
    <row r="38" spans="1:12" ht="12.75">
      <c r="A38" s="96"/>
      <c r="B38" s="103"/>
      <c r="C38" s="103"/>
      <c r="D38" s="103"/>
      <c r="E38" s="103"/>
      <c r="F38" s="103"/>
      <c r="G38" s="103"/>
      <c r="H38" s="103"/>
      <c r="I38" s="103" t="s">
        <v>394</v>
      </c>
      <c r="J38" s="103"/>
      <c r="K38" s="103"/>
      <c r="L38" s="103"/>
    </row>
    <row r="39" ht="12.75">
      <c r="A39" s="96"/>
    </row>
    <row r="40" spans="1:12" ht="12.75">
      <c r="A40" s="96">
        <v>5</v>
      </c>
      <c r="B40" s="103" t="s">
        <v>456</v>
      </c>
      <c r="C40" s="103" t="s">
        <v>413</v>
      </c>
      <c r="D40" s="103" t="s">
        <v>457</v>
      </c>
      <c r="E40" s="103" t="s">
        <v>458</v>
      </c>
      <c r="F40" s="103"/>
      <c r="G40" s="103"/>
      <c r="H40" s="103" t="s">
        <v>377</v>
      </c>
      <c r="I40" s="103" t="s">
        <v>459</v>
      </c>
      <c r="J40" s="103"/>
      <c r="K40" s="103"/>
      <c r="L40" s="103"/>
    </row>
    <row r="41" spans="2:12" ht="12.75">
      <c r="B41" s="103"/>
      <c r="C41" s="103"/>
      <c r="D41" s="103"/>
      <c r="E41" s="103"/>
      <c r="F41" s="103"/>
      <c r="G41" s="103"/>
      <c r="H41" s="103"/>
      <c r="I41" s="103" t="s">
        <v>460</v>
      </c>
      <c r="J41" s="103"/>
      <c r="K41" s="103"/>
      <c r="L41" s="103"/>
    </row>
    <row r="43" ht="12.75">
      <c r="B43" s="18" t="s">
        <v>242</v>
      </c>
    </row>
    <row r="45" spans="2:9" ht="12.75">
      <c r="B45" s="18" t="s">
        <v>234</v>
      </c>
      <c r="C45" s="18" t="s">
        <v>235</v>
      </c>
      <c r="D45" s="18" t="s">
        <v>236</v>
      </c>
      <c r="E45" s="18" t="s">
        <v>237</v>
      </c>
      <c r="G45" s="18" t="s">
        <v>238</v>
      </c>
      <c r="H45" s="18" t="s">
        <v>239</v>
      </c>
      <c r="I45" s="18" t="s">
        <v>240</v>
      </c>
    </row>
    <row r="47" spans="1:12" ht="12.75">
      <c r="A47" s="96">
        <v>1</v>
      </c>
      <c r="B47" s="103" t="s">
        <v>469</v>
      </c>
      <c r="C47" s="103" t="s">
        <v>470</v>
      </c>
      <c r="D47" s="103" t="s">
        <v>471</v>
      </c>
      <c r="E47" s="103" t="s">
        <v>472</v>
      </c>
      <c r="F47" s="103"/>
      <c r="G47" s="103" t="s">
        <v>482</v>
      </c>
      <c r="H47" s="103" t="s">
        <v>377</v>
      </c>
      <c r="I47" s="103" t="s">
        <v>474</v>
      </c>
      <c r="J47" s="103"/>
      <c r="K47" s="103"/>
      <c r="L47" s="103"/>
    </row>
    <row r="48" spans="1:12" ht="12.75">
      <c r="A48" s="96"/>
      <c r="B48" s="103"/>
      <c r="C48" s="103"/>
      <c r="D48" s="103" t="s">
        <v>475</v>
      </c>
      <c r="E48" s="103"/>
      <c r="F48" s="103"/>
      <c r="G48" s="103"/>
      <c r="H48" s="103"/>
      <c r="I48" s="103" t="s">
        <v>476</v>
      </c>
      <c r="J48" s="103"/>
      <c r="K48" s="103"/>
      <c r="L48" s="103"/>
    </row>
    <row r="49" spans="1:12" ht="12.75">
      <c r="A49" s="96"/>
      <c r="B49" s="103"/>
      <c r="C49" s="103"/>
      <c r="D49" s="103" t="s">
        <v>477</v>
      </c>
      <c r="E49" s="103"/>
      <c r="F49" s="103"/>
      <c r="G49" s="103"/>
      <c r="H49" s="103"/>
      <c r="I49" s="103" t="s">
        <v>478</v>
      </c>
      <c r="J49" s="103"/>
      <c r="K49" s="103"/>
      <c r="L49" s="103"/>
    </row>
    <row r="50" spans="1:12" ht="12.75">
      <c r="A50" s="96"/>
      <c r="B50" s="103"/>
      <c r="C50" s="103"/>
      <c r="D50" s="103" t="s">
        <v>479</v>
      </c>
      <c r="E50" s="103"/>
      <c r="F50" s="103"/>
      <c r="G50" s="103"/>
      <c r="H50" s="103"/>
      <c r="I50" s="103"/>
      <c r="J50" s="103"/>
      <c r="K50" s="103"/>
      <c r="L50" s="103"/>
    </row>
    <row r="51" ht="12.75">
      <c r="A51" s="96"/>
    </row>
    <row r="52" ht="12.75">
      <c r="A52" s="96"/>
    </row>
    <row r="53" spans="1:12" ht="12.75">
      <c r="A53" s="96">
        <v>2</v>
      </c>
      <c r="B53" s="103" t="s">
        <v>488</v>
      </c>
      <c r="C53" s="103"/>
      <c r="D53" s="103" t="s">
        <v>489</v>
      </c>
      <c r="E53" s="103" t="s">
        <v>490</v>
      </c>
      <c r="F53" s="103"/>
      <c r="G53" s="103" t="s">
        <v>491</v>
      </c>
      <c r="H53" s="103" t="s">
        <v>377</v>
      </c>
      <c r="I53" s="103" t="s">
        <v>492</v>
      </c>
      <c r="J53" s="103"/>
      <c r="K53" s="103"/>
      <c r="L53" s="103"/>
    </row>
    <row r="54" spans="1:12" ht="12.75">
      <c r="A54" s="96"/>
      <c r="B54" s="103"/>
      <c r="C54" s="103"/>
      <c r="D54" s="103"/>
      <c r="E54" s="103"/>
      <c r="F54" s="103"/>
      <c r="G54" s="103" t="s">
        <v>493</v>
      </c>
      <c r="H54" s="103"/>
      <c r="I54" s="103" t="s">
        <v>494</v>
      </c>
      <c r="J54" s="103"/>
      <c r="K54" s="103"/>
      <c r="L54" s="103"/>
    </row>
    <row r="55" ht="12.75">
      <c r="A55" s="96"/>
    </row>
    <row r="56" ht="12.75">
      <c r="A56" s="96"/>
    </row>
    <row r="57" spans="1:12" ht="12.75">
      <c r="A57" s="96">
        <v>3</v>
      </c>
      <c r="B57" s="103" t="s">
        <v>500</v>
      </c>
      <c r="C57" s="103" t="s">
        <v>470</v>
      </c>
      <c r="D57" s="103" t="s">
        <v>501</v>
      </c>
      <c r="E57" s="103" t="s">
        <v>472</v>
      </c>
      <c r="F57" s="103"/>
      <c r="G57" s="103" t="s">
        <v>504</v>
      </c>
      <c r="H57" s="103" t="s">
        <v>377</v>
      </c>
      <c r="I57" s="103" t="s">
        <v>502</v>
      </c>
      <c r="J57" s="103"/>
      <c r="K57" s="103"/>
      <c r="L57" s="103"/>
    </row>
    <row r="58" spans="1:12" ht="12.75">
      <c r="A58" s="96"/>
      <c r="B58" s="103"/>
      <c r="C58" s="103"/>
      <c r="D58" s="103"/>
      <c r="E58" s="103"/>
      <c r="F58" s="103"/>
      <c r="G58" s="103"/>
      <c r="H58" s="103"/>
      <c r="I58" s="103" t="s">
        <v>503</v>
      </c>
      <c r="J58" s="103"/>
      <c r="K58" s="103"/>
      <c r="L58" s="103"/>
    </row>
    <row r="59" ht="12.75">
      <c r="A59" s="96"/>
    </row>
    <row r="60" ht="12.75">
      <c r="A60" s="96"/>
    </row>
    <row r="61" spans="1:12" ht="12.75">
      <c r="A61" s="96">
        <v>4</v>
      </c>
      <c r="B61" s="103" t="s">
        <v>495</v>
      </c>
      <c r="C61" s="103" t="s">
        <v>370</v>
      </c>
      <c r="D61" s="103"/>
      <c r="E61" s="103" t="s">
        <v>496</v>
      </c>
      <c r="F61" s="103"/>
      <c r="G61" s="103"/>
      <c r="H61" s="103" t="s">
        <v>356</v>
      </c>
      <c r="I61" s="103" t="s">
        <v>497</v>
      </c>
      <c r="J61" s="103"/>
      <c r="K61" s="103"/>
      <c r="L61" s="103"/>
    </row>
    <row r="62" spans="1:12" ht="12.75">
      <c r="A62" s="96"/>
      <c r="B62" s="103"/>
      <c r="C62" s="103"/>
      <c r="D62" s="103"/>
      <c r="E62" s="103"/>
      <c r="F62" s="103"/>
      <c r="G62" s="103"/>
      <c r="H62" s="103"/>
      <c r="I62" s="103" t="s">
        <v>498</v>
      </c>
      <c r="J62" s="103"/>
      <c r="K62" s="103"/>
      <c r="L62" s="103"/>
    </row>
    <row r="63" spans="1:12" ht="12.75">
      <c r="A63" s="96"/>
      <c r="B63" s="103"/>
      <c r="C63" s="103"/>
      <c r="D63" s="103"/>
      <c r="E63" s="103"/>
      <c r="F63" s="103"/>
      <c r="G63" s="103"/>
      <c r="H63" s="103"/>
      <c r="I63" s="103" t="s">
        <v>499</v>
      </c>
      <c r="J63" s="103"/>
      <c r="K63" s="103"/>
      <c r="L63" s="103"/>
    </row>
    <row r="64" ht="12.75">
      <c r="A64" s="96"/>
    </row>
    <row r="65" ht="12.75">
      <c r="A65" s="96"/>
    </row>
    <row r="66" spans="1:12" ht="12.75">
      <c r="A66" s="96">
        <v>5</v>
      </c>
      <c r="B66" s="103" t="s">
        <v>483</v>
      </c>
      <c r="C66" s="103" t="s">
        <v>370</v>
      </c>
      <c r="D66" s="103" t="s">
        <v>484</v>
      </c>
      <c r="E66" s="103" t="s">
        <v>372</v>
      </c>
      <c r="F66" s="103"/>
      <c r="G66" s="103"/>
      <c r="H66" s="103" t="s">
        <v>356</v>
      </c>
      <c r="I66" s="103" t="s">
        <v>485</v>
      </c>
      <c r="J66" s="103"/>
      <c r="K66" s="103"/>
      <c r="L66" s="103"/>
    </row>
    <row r="67" spans="2:12" ht="12.75">
      <c r="B67" s="103"/>
      <c r="C67" s="103"/>
      <c r="D67" s="103" t="s">
        <v>486</v>
      </c>
      <c r="E67" s="103"/>
      <c r="F67" s="103"/>
      <c r="G67" s="103"/>
      <c r="H67" s="103"/>
      <c r="I67" s="103" t="s">
        <v>487</v>
      </c>
      <c r="J67" s="103"/>
      <c r="K67" s="103"/>
      <c r="L67" s="103"/>
    </row>
    <row r="70" ht="12.75">
      <c r="B70" s="18" t="s">
        <v>243</v>
      </c>
    </row>
    <row r="72" spans="2:9" ht="12.75">
      <c r="B72" s="18" t="s">
        <v>234</v>
      </c>
      <c r="C72" s="18" t="s">
        <v>235</v>
      </c>
      <c r="D72" s="18" t="s">
        <v>236</v>
      </c>
      <c r="E72" s="18" t="s">
        <v>237</v>
      </c>
      <c r="G72" s="18" t="s">
        <v>238</v>
      </c>
      <c r="H72" s="18" t="s">
        <v>239</v>
      </c>
      <c r="I72" s="18" t="s">
        <v>240</v>
      </c>
    </row>
    <row r="74" spans="1:11" ht="12.75">
      <c r="A74" s="96">
        <v>1</v>
      </c>
      <c r="B74" s="103" t="s">
        <v>561</v>
      </c>
      <c r="C74" s="103"/>
      <c r="D74" s="103" t="s">
        <v>562</v>
      </c>
      <c r="E74" s="103"/>
      <c r="F74" s="103"/>
      <c r="G74" s="103" t="s">
        <v>563</v>
      </c>
      <c r="H74" s="103" t="s">
        <v>377</v>
      </c>
      <c r="I74" s="103" t="s">
        <v>564</v>
      </c>
      <c r="J74" s="103"/>
      <c r="K74" s="103"/>
    </row>
    <row r="75" spans="1:11" ht="12.75">
      <c r="A75" s="96"/>
      <c r="B75" s="103"/>
      <c r="C75" s="103"/>
      <c r="D75" s="103" t="s">
        <v>565</v>
      </c>
      <c r="E75" s="103"/>
      <c r="F75" s="103"/>
      <c r="G75" s="103"/>
      <c r="H75" s="103"/>
      <c r="I75" s="103" t="s">
        <v>566</v>
      </c>
      <c r="J75" s="103"/>
      <c r="K75" s="103"/>
    </row>
    <row r="76" spans="1:11" ht="12.75">
      <c r="A76" s="96"/>
      <c r="B76" s="103"/>
      <c r="C76" s="103"/>
      <c r="D76" s="103" t="s">
        <v>567</v>
      </c>
      <c r="E76" s="103"/>
      <c r="F76" s="103"/>
      <c r="G76" s="103"/>
      <c r="H76" s="103"/>
      <c r="I76" s="103"/>
      <c r="J76" s="103"/>
      <c r="K76" s="103"/>
    </row>
    <row r="77" spans="1:11" ht="12.75">
      <c r="A77" s="96"/>
      <c r="B77" s="103"/>
      <c r="C77" s="103"/>
      <c r="D77" s="103" t="s">
        <v>568</v>
      </c>
      <c r="E77" s="103"/>
      <c r="F77" s="103"/>
      <c r="G77" s="103"/>
      <c r="H77" s="103"/>
      <c r="I77" s="103"/>
      <c r="J77" s="103"/>
      <c r="K77" s="103"/>
    </row>
    <row r="78" ht="12.75">
      <c r="A78" s="96"/>
    </row>
    <row r="79" spans="1:12" ht="12.75">
      <c r="A79" s="96">
        <v>2</v>
      </c>
      <c r="B79" s="103" t="s">
        <v>590</v>
      </c>
      <c r="C79" s="103"/>
      <c r="D79" s="103" t="s">
        <v>591</v>
      </c>
      <c r="E79" s="103"/>
      <c r="F79" s="103"/>
      <c r="G79" s="103" t="s">
        <v>597</v>
      </c>
      <c r="H79" s="103" t="s">
        <v>249</v>
      </c>
      <c r="I79" s="103" t="s">
        <v>593</v>
      </c>
      <c r="J79" s="103"/>
      <c r="K79" s="103"/>
      <c r="L79" s="103"/>
    </row>
    <row r="80" spans="1:12" ht="12.75">
      <c r="A80" s="96"/>
      <c r="B80" s="103"/>
      <c r="C80" s="103"/>
      <c r="D80" s="103" t="s">
        <v>594</v>
      </c>
      <c r="E80" s="103"/>
      <c r="F80" s="103"/>
      <c r="G80" s="103"/>
      <c r="H80" s="103"/>
      <c r="I80" s="103" t="s">
        <v>595</v>
      </c>
      <c r="J80" s="103"/>
      <c r="K80" s="103"/>
      <c r="L80" s="103"/>
    </row>
    <row r="81" spans="1:12" ht="12.75">
      <c r="A81" s="96"/>
      <c r="B81" s="103"/>
      <c r="C81" s="103"/>
      <c r="D81" s="103"/>
      <c r="E81" s="103"/>
      <c r="F81" s="103"/>
      <c r="G81" s="103"/>
      <c r="H81" s="103"/>
      <c r="I81" s="103" t="s">
        <v>596</v>
      </c>
      <c r="J81" s="103"/>
      <c r="K81" s="103"/>
      <c r="L81" s="103"/>
    </row>
    <row r="82" ht="12.75">
      <c r="A82" s="96"/>
    </row>
    <row r="83" ht="12.75">
      <c r="A83" s="96"/>
    </row>
    <row r="84" spans="1:12" ht="12.75">
      <c r="A84" s="96">
        <v>3</v>
      </c>
      <c r="B84" s="103" t="s">
        <v>621</v>
      </c>
      <c r="C84" s="103"/>
      <c r="D84" s="103" t="s">
        <v>622</v>
      </c>
      <c r="E84" s="103"/>
      <c r="F84" s="103"/>
      <c r="G84" s="103" t="s">
        <v>616</v>
      </c>
      <c r="H84" s="103" t="s">
        <v>377</v>
      </c>
      <c r="I84" s="103" t="s">
        <v>623</v>
      </c>
      <c r="J84" s="103"/>
      <c r="K84" s="103"/>
      <c r="L84" s="103"/>
    </row>
    <row r="85" spans="1:12" ht="12.75">
      <c r="A85" s="96"/>
      <c r="B85" s="103"/>
      <c r="C85" s="103"/>
      <c r="D85" s="103" t="s">
        <v>624</v>
      </c>
      <c r="E85" s="103"/>
      <c r="F85" s="103"/>
      <c r="G85" s="103"/>
      <c r="H85" s="103"/>
      <c r="I85" s="103" t="s">
        <v>619</v>
      </c>
      <c r="J85" s="103"/>
      <c r="K85" s="103"/>
      <c r="L85" s="103"/>
    </row>
    <row r="86" spans="1:12" ht="12.75">
      <c r="A86" s="96"/>
      <c r="B86" s="103"/>
      <c r="C86" s="103"/>
      <c r="D86" s="103"/>
      <c r="E86" s="103"/>
      <c r="F86" s="103"/>
      <c r="G86" s="103"/>
      <c r="H86" s="103"/>
      <c r="I86" s="103" t="s">
        <v>620</v>
      </c>
      <c r="J86" s="103"/>
      <c r="K86" s="103"/>
      <c r="L86" s="103"/>
    </row>
    <row r="87" ht="12.75">
      <c r="A87" s="96"/>
    </row>
    <row r="88" ht="12.75">
      <c r="A88" s="96"/>
    </row>
    <row r="89" spans="1:12" ht="12.75">
      <c r="A89" s="96">
        <v>4</v>
      </c>
      <c r="B89" s="103" t="s">
        <v>627</v>
      </c>
      <c r="C89" s="103"/>
      <c r="D89" s="103" t="s">
        <v>628</v>
      </c>
      <c r="E89" s="103"/>
      <c r="F89" s="103"/>
      <c r="G89" s="103" t="s">
        <v>634</v>
      </c>
      <c r="H89" s="103" t="s">
        <v>249</v>
      </c>
      <c r="I89" s="103" t="s">
        <v>638</v>
      </c>
      <c r="J89" s="103"/>
      <c r="K89" s="103"/>
      <c r="L89" s="103"/>
    </row>
    <row r="90" spans="1:12" ht="12.75">
      <c r="A90" s="96"/>
      <c r="B90" s="103"/>
      <c r="C90" s="103"/>
      <c r="D90" s="103" t="s">
        <v>631</v>
      </c>
      <c r="E90" s="103"/>
      <c r="F90" s="103"/>
      <c r="G90" s="103"/>
      <c r="H90" s="103"/>
      <c r="I90" s="103" t="s">
        <v>632</v>
      </c>
      <c r="J90" s="103"/>
      <c r="K90" s="103"/>
      <c r="L90" s="103"/>
    </row>
    <row r="91" spans="1:12" ht="12.75">
      <c r="A91" s="96"/>
      <c r="B91" s="103"/>
      <c r="C91" s="103"/>
      <c r="D91" s="103"/>
      <c r="E91" s="103"/>
      <c r="F91" s="103"/>
      <c r="G91" s="103"/>
      <c r="H91" s="103"/>
      <c r="I91" s="103" t="s">
        <v>633</v>
      </c>
      <c r="J91" s="103"/>
      <c r="K91" s="103"/>
      <c r="L91" s="103"/>
    </row>
    <row r="92" spans="1:12" ht="12.75">
      <c r="A92" s="96"/>
      <c r="B92" s="103"/>
      <c r="C92" s="103"/>
      <c r="D92" s="103"/>
      <c r="E92" s="103"/>
      <c r="F92" s="103"/>
      <c r="G92" s="103"/>
      <c r="H92" s="103"/>
      <c r="I92" s="103" t="s">
        <v>576</v>
      </c>
      <c r="J92" s="103"/>
      <c r="K92" s="103"/>
      <c r="L92" s="103"/>
    </row>
    <row r="93" ht="12.75">
      <c r="A93" s="96"/>
    </row>
    <row r="94" spans="1:12" ht="12.75">
      <c r="A94" s="96">
        <v>5</v>
      </c>
      <c r="B94" s="103" t="s">
        <v>571</v>
      </c>
      <c r="C94" s="103"/>
      <c r="D94" s="103" t="s">
        <v>572</v>
      </c>
      <c r="E94" s="103" t="s">
        <v>573</v>
      </c>
      <c r="F94" s="103"/>
      <c r="G94" s="103" t="s">
        <v>574</v>
      </c>
      <c r="H94" s="103" t="s">
        <v>377</v>
      </c>
      <c r="I94" s="103" t="s">
        <v>575</v>
      </c>
      <c r="J94" s="103"/>
      <c r="K94" s="103"/>
      <c r="L94" s="103"/>
    </row>
    <row r="95" spans="2:12" ht="12.75">
      <c r="B95" s="103"/>
      <c r="C95" s="103"/>
      <c r="D95" s="103"/>
      <c r="E95" s="103"/>
      <c r="F95" s="103"/>
      <c r="G95" s="103"/>
      <c r="H95" s="103"/>
      <c r="I95" s="103" t="s">
        <v>576</v>
      </c>
      <c r="J95" s="103"/>
      <c r="K95" s="103"/>
      <c r="L95" s="103"/>
    </row>
  </sheetData>
  <printOptions gridLines="1"/>
  <pageMargins left="0.5" right="0.5" top="0.5" bottom="0.5" header="0.5" footer="0.5"/>
  <pageSetup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2"/>
  <sheetViews>
    <sheetView workbookViewId="0" topLeftCell="A63">
      <selection activeCell="B19" sqref="B19"/>
    </sheetView>
  </sheetViews>
  <sheetFormatPr defaultColWidth="9.140625" defaultRowHeight="12.75"/>
  <cols>
    <col min="10" max="10" width="8.140625" style="0" customWidth="1"/>
  </cols>
  <sheetData>
    <row r="2" spans="1:10" ht="22.5" customHeight="1">
      <c r="A2" s="122" t="s">
        <v>653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3" t="s">
        <v>176</v>
      </c>
      <c r="B3" s="124"/>
      <c r="C3" s="124"/>
      <c r="D3" s="124"/>
      <c r="E3" s="124"/>
      <c r="F3" s="124"/>
      <c r="G3" s="124"/>
      <c r="H3" s="124"/>
      <c r="I3" s="124"/>
      <c r="J3" s="124"/>
    </row>
    <row r="5" ht="15.75">
      <c r="A5" s="84" t="s">
        <v>170</v>
      </c>
    </row>
    <row r="6" spans="1:2" ht="12.75" customHeight="1">
      <c r="A6" s="84"/>
      <c r="B6" s="18" t="s">
        <v>727</v>
      </c>
    </row>
    <row r="7" spans="1:2" ht="12.75" customHeight="1">
      <c r="A7" s="84"/>
      <c r="B7" s="18" t="s">
        <v>722</v>
      </c>
    </row>
    <row r="8" ht="12.75">
      <c r="B8" s="18" t="s">
        <v>723</v>
      </c>
    </row>
    <row r="9" ht="12.75">
      <c r="B9" s="18" t="s">
        <v>726</v>
      </c>
    </row>
    <row r="10" ht="12.75">
      <c r="B10" s="18" t="s">
        <v>690</v>
      </c>
    </row>
    <row r="11" ht="12.75">
      <c r="B11" s="18" t="s">
        <v>691</v>
      </c>
    </row>
    <row r="12" ht="12.75">
      <c r="B12" s="18" t="s">
        <v>728</v>
      </c>
    </row>
    <row r="13" ht="12.75">
      <c r="B13" s="18" t="s">
        <v>766</v>
      </c>
    </row>
    <row r="14" ht="12.75">
      <c r="B14" s="18"/>
    </row>
    <row r="15" ht="15.75">
      <c r="A15" s="84" t="s">
        <v>660</v>
      </c>
    </row>
    <row r="16" spans="1:2" ht="15.75">
      <c r="A16" s="84"/>
      <c r="B16" s="18" t="s">
        <v>688</v>
      </c>
    </row>
    <row r="17" spans="1:2" ht="15.75">
      <c r="A17" s="84"/>
      <c r="B17" s="18" t="s">
        <v>689</v>
      </c>
    </row>
    <row r="18" spans="1:2" ht="15.75">
      <c r="A18" s="84"/>
      <c r="B18" s="18" t="s">
        <v>771</v>
      </c>
    </row>
    <row r="19" spans="1:2" ht="15.75">
      <c r="A19" s="84"/>
      <c r="B19" s="18" t="s">
        <v>774</v>
      </c>
    </row>
    <row r="20" spans="1:2" ht="15.75">
      <c r="A20" s="84"/>
      <c r="B20" s="18" t="s">
        <v>760</v>
      </c>
    </row>
    <row r="21" ht="12.75">
      <c r="B21" s="18" t="s">
        <v>761</v>
      </c>
    </row>
    <row r="22" ht="12.75">
      <c r="B22" s="18"/>
    </row>
    <row r="23" ht="15.75">
      <c r="A23" s="84" t="s">
        <v>725</v>
      </c>
    </row>
    <row r="24" ht="12.75">
      <c r="B24" s="18" t="s">
        <v>710</v>
      </c>
    </row>
    <row r="25" ht="12.75">
      <c r="B25" s="18" t="s">
        <v>711</v>
      </c>
    </row>
    <row r="26" ht="12.75">
      <c r="B26" s="18" t="s">
        <v>720</v>
      </c>
    </row>
    <row r="27" ht="12.75">
      <c r="B27" s="18" t="s">
        <v>712</v>
      </c>
    </row>
    <row r="28" ht="12.75">
      <c r="B28" s="18" t="s">
        <v>724</v>
      </c>
    </row>
    <row r="29" ht="12.75">
      <c r="B29" s="18"/>
    </row>
    <row r="30" ht="15.75">
      <c r="A30" s="84" t="s">
        <v>687</v>
      </c>
    </row>
    <row r="31" spans="1:2" ht="15.75">
      <c r="A31" s="84"/>
      <c r="B31" s="18" t="s">
        <v>685</v>
      </c>
    </row>
    <row r="32" ht="12.75">
      <c r="B32" s="18" t="s">
        <v>713</v>
      </c>
    </row>
    <row r="33" spans="1:2" ht="15.75">
      <c r="A33" s="84"/>
      <c r="B33" s="18" t="s">
        <v>686</v>
      </c>
    </row>
    <row r="34" spans="1:2" ht="15.75">
      <c r="A34" s="84"/>
      <c r="B34" s="18" t="s">
        <v>684</v>
      </c>
    </row>
    <row r="35" spans="1:2" ht="15.75">
      <c r="A35" s="84"/>
      <c r="B35" s="18" t="s">
        <v>729</v>
      </c>
    </row>
    <row r="37" ht="15.75">
      <c r="A37" s="84" t="s">
        <v>171</v>
      </c>
    </row>
    <row r="38" ht="12.75">
      <c r="B38" s="18" t="s">
        <v>681</v>
      </c>
    </row>
    <row r="39" ht="12.75">
      <c r="B39" s="18" t="s">
        <v>682</v>
      </c>
    </row>
    <row r="40" ht="12.75">
      <c r="B40" s="18" t="s">
        <v>655</v>
      </c>
    </row>
    <row r="41" ht="12.75">
      <c r="B41" s="18" t="s">
        <v>656</v>
      </c>
    </row>
    <row r="42" ht="12.75">
      <c r="B42" s="18" t="s">
        <v>733</v>
      </c>
    </row>
    <row r="43" ht="12.75">
      <c r="B43" s="18" t="s">
        <v>734</v>
      </c>
    </row>
    <row r="44" ht="12.75">
      <c r="B44" s="18" t="s">
        <v>690</v>
      </c>
    </row>
    <row r="45" ht="12.75">
      <c r="B45" s="18" t="s">
        <v>691</v>
      </c>
    </row>
    <row r="46" ht="12.75">
      <c r="B46" s="18" t="s">
        <v>762</v>
      </c>
    </row>
    <row r="47" ht="12.75">
      <c r="B47" s="18" t="s">
        <v>767</v>
      </c>
    </row>
    <row r="48" ht="12.75">
      <c r="B48" s="18"/>
    </row>
    <row r="49" ht="15.75">
      <c r="A49" s="84" t="s">
        <v>172</v>
      </c>
    </row>
    <row r="50" ht="12.75">
      <c r="B50" s="18" t="s">
        <v>742</v>
      </c>
    </row>
    <row r="51" ht="12.75">
      <c r="B51" s="18" t="s">
        <v>718</v>
      </c>
    </row>
    <row r="52" ht="12.75">
      <c r="B52" s="18" t="s">
        <v>683</v>
      </c>
    </row>
    <row r="53" ht="12.75">
      <c r="B53" s="18" t="s">
        <v>658</v>
      </c>
    </row>
    <row r="54" ht="12.75">
      <c r="B54" s="18" t="s">
        <v>719</v>
      </c>
    </row>
    <row r="55" ht="12.75">
      <c r="B55" s="18" t="s">
        <v>743</v>
      </c>
    </row>
    <row r="56" ht="12.75">
      <c r="B56" s="18" t="s">
        <v>721</v>
      </c>
    </row>
    <row r="57" ht="12.75">
      <c r="B57" s="18"/>
    </row>
    <row r="58" ht="15.75">
      <c r="A58" s="84" t="s">
        <v>659</v>
      </c>
    </row>
    <row r="59" ht="12.75">
      <c r="B59" s="18" t="s">
        <v>717</v>
      </c>
    </row>
    <row r="60" ht="12.75">
      <c r="B60" s="18" t="s">
        <v>709</v>
      </c>
    </row>
    <row r="61" ht="12.75">
      <c r="B61" s="18" t="s">
        <v>708</v>
      </c>
    </row>
    <row r="62" ht="12.75">
      <c r="B62" s="18" t="s">
        <v>716</v>
      </c>
    </row>
    <row r="63" ht="12.75">
      <c r="B63" s="18" t="s">
        <v>746</v>
      </c>
    </row>
    <row r="64" ht="12.75">
      <c r="B64" s="18"/>
    </row>
    <row r="65" ht="15.75">
      <c r="A65" s="84" t="s">
        <v>173</v>
      </c>
    </row>
    <row r="66" ht="12.75">
      <c r="B66" s="18" t="s">
        <v>764</v>
      </c>
    </row>
    <row r="67" ht="12.75">
      <c r="B67" s="18" t="s">
        <v>765</v>
      </c>
    </row>
    <row r="68" ht="12.75">
      <c r="B68" s="18" t="s">
        <v>772</v>
      </c>
    </row>
    <row r="69" ht="12.75">
      <c r="B69" s="18"/>
    </row>
    <row r="70" ht="15.75">
      <c r="A70" s="84" t="s">
        <v>174</v>
      </c>
    </row>
    <row r="71" ht="12.75">
      <c r="B71" s="18" t="s">
        <v>749</v>
      </c>
    </row>
    <row r="72" ht="12.75">
      <c r="B72" s="18" t="s">
        <v>759</v>
      </c>
    </row>
    <row r="73" ht="12.75">
      <c r="B73" s="18" t="s">
        <v>763</v>
      </c>
    </row>
    <row r="74" ht="12.75">
      <c r="B74" s="18" t="s">
        <v>768</v>
      </c>
    </row>
    <row r="75" ht="12.75">
      <c r="B75" s="18" t="s">
        <v>769</v>
      </c>
    </row>
    <row r="76" ht="12.75">
      <c r="B76" s="18" t="s">
        <v>770</v>
      </c>
    </row>
    <row r="77" ht="12.75">
      <c r="B77" s="18" t="s">
        <v>773</v>
      </c>
    </row>
    <row r="78" ht="12.75">
      <c r="B78" s="18"/>
    </row>
    <row r="79" ht="15.75">
      <c r="A79" s="84" t="s">
        <v>175</v>
      </c>
    </row>
    <row r="80" ht="12.75">
      <c r="B80" s="18" t="s">
        <v>744</v>
      </c>
    </row>
    <row r="81" spans="1:2" ht="12.75" customHeight="1">
      <c r="A81" s="84"/>
      <c r="B81" s="18" t="s">
        <v>748</v>
      </c>
    </row>
    <row r="82" ht="12.75">
      <c r="B82" s="18" t="s">
        <v>715</v>
      </c>
    </row>
    <row r="83" ht="12.75">
      <c r="B83" s="18" t="s">
        <v>714</v>
      </c>
    </row>
    <row r="84" ht="12.75">
      <c r="B84" s="18" t="s">
        <v>745</v>
      </c>
    </row>
    <row r="85" ht="12.75">
      <c r="B85" s="18"/>
    </row>
    <row r="86" ht="15.75">
      <c r="A86" s="84" t="s">
        <v>731</v>
      </c>
    </row>
    <row r="87" ht="12.75">
      <c r="B87" s="18" t="s">
        <v>732</v>
      </c>
    </row>
    <row r="88" ht="12.75">
      <c r="B88" s="18" t="s">
        <v>735</v>
      </c>
    </row>
    <row r="89" spans="2:9" ht="12.75">
      <c r="B89" s="18" t="s">
        <v>736</v>
      </c>
      <c r="C89" s="18"/>
      <c r="D89" s="18"/>
      <c r="E89" s="18"/>
      <c r="F89" s="18"/>
      <c r="G89" s="18"/>
      <c r="H89" s="18"/>
      <c r="I89" s="18"/>
    </row>
    <row r="90" ht="12.75">
      <c r="B90" s="18" t="s">
        <v>730</v>
      </c>
    </row>
    <row r="91" ht="12.75">
      <c r="B91" s="18" t="s">
        <v>737</v>
      </c>
    </row>
    <row r="92" ht="12.75">
      <c r="B92" s="18" t="s">
        <v>738</v>
      </c>
    </row>
  </sheetData>
  <mergeCells count="2">
    <mergeCell ref="A2:J2"/>
    <mergeCell ref="A3:J3"/>
  </mergeCells>
  <printOptions/>
  <pageMargins left="0.75" right="0.75" top="1" bottom="1" header="0.5" footer="0.5"/>
  <pageSetup horizontalDpi="600" verticalDpi="600" orientation="portrait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17"/>
  <sheetViews>
    <sheetView workbookViewId="0" topLeftCell="A1">
      <selection activeCell="F22" sqref="F22"/>
    </sheetView>
  </sheetViews>
  <sheetFormatPr defaultColWidth="9.140625" defaultRowHeight="12.75"/>
  <cols>
    <col min="1" max="1" width="5.00390625" style="0" customWidth="1"/>
    <col min="2" max="2" width="15.57421875" style="0" customWidth="1"/>
    <col min="3" max="3" width="20.140625" style="0" customWidth="1"/>
    <col min="4" max="4" width="16.140625" style="0" customWidth="1"/>
    <col min="5" max="5" width="15.421875" style="0" customWidth="1"/>
    <col min="7" max="7" width="15.7109375" style="0" customWidth="1"/>
    <col min="8" max="8" width="23.8515625" style="0" customWidth="1"/>
    <col min="9" max="9" width="77.7109375" style="0" customWidth="1"/>
  </cols>
  <sheetData>
    <row r="1" ht="12.75">
      <c r="B1" s="18" t="s">
        <v>233</v>
      </c>
    </row>
    <row r="3" spans="2:9" ht="12.75">
      <c r="B3" s="18" t="s">
        <v>234</v>
      </c>
      <c r="C3" s="18" t="s">
        <v>235</v>
      </c>
      <c r="D3" s="18" t="s">
        <v>236</v>
      </c>
      <c r="E3" s="18" t="s">
        <v>237</v>
      </c>
      <c r="G3" s="18" t="s">
        <v>238</v>
      </c>
      <c r="H3" s="18" t="s">
        <v>239</v>
      </c>
      <c r="I3" s="18" t="s">
        <v>240</v>
      </c>
    </row>
    <row r="5" ht="12.75">
      <c r="A5" s="96">
        <v>1</v>
      </c>
    </row>
    <row r="6" ht="12.75">
      <c r="A6" s="96"/>
    </row>
    <row r="7" ht="12.75">
      <c r="A7" s="96"/>
    </row>
    <row r="8" ht="12.75">
      <c r="A8" s="96"/>
    </row>
    <row r="9" ht="12.75">
      <c r="A9" s="96"/>
    </row>
    <row r="10" ht="12.75">
      <c r="A10" s="96"/>
    </row>
    <row r="11" ht="12.75">
      <c r="A11" s="96">
        <v>2</v>
      </c>
    </row>
    <row r="12" ht="12.75">
      <c r="A12" s="96"/>
    </row>
    <row r="13" ht="12.75">
      <c r="A13" s="96"/>
    </row>
    <row r="14" ht="12.75">
      <c r="A14" s="96"/>
    </row>
    <row r="15" ht="12.75">
      <c r="A15" s="96"/>
    </row>
    <row r="16" ht="12.75">
      <c r="A16" s="96"/>
    </row>
    <row r="17" ht="12.75">
      <c r="A17" s="96">
        <v>3</v>
      </c>
    </row>
    <row r="18" ht="12.75">
      <c r="A18" s="96"/>
    </row>
    <row r="19" ht="12.75">
      <c r="A19" s="96"/>
    </row>
    <row r="20" ht="12.75">
      <c r="A20" s="96"/>
    </row>
    <row r="21" ht="12.75">
      <c r="A21" s="96"/>
    </row>
    <row r="22" ht="12.75">
      <c r="A22" s="96"/>
    </row>
    <row r="23" ht="12.75">
      <c r="A23" s="96">
        <v>4</v>
      </c>
    </row>
    <row r="24" ht="12.75">
      <c r="A24" s="96"/>
    </row>
    <row r="25" ht="12.75">
      <c r="A25" s="96"/>
    </row>
    <row r="26" ht="12.75">
      <c r="A26" s="96"/>
    </row>
    <row r="27" ht="12.75">
      <c r="A27" s="96"/>
    </row>
    <row r="28" ht="12.75">
      <c r="A28" s="96"/>
    </row>
    <row r="29" ht="12.75">
      <c r="A29" s="96">
        <v>5</v>
      </c>
    </row>
    <row r="35" ht="12.75">
      <c r="B35" s="18" t="s">
        <v>241</v>
      </c>
    </row>
    <row r="37" spans="2:9" ht="12.75">
      <c r="B37" s="18" t="s">
        <v>234</v>
      </c>
      <c r="C37" s="18" t="s">
        <v>235</v>
      </c>
      <c r="D37" s="18" t="s">
        <v>236</v>
      </c>
      <c r="E37" s="18" t="s">
        <v>237</v>
      </c>
      <c r="G37" s="18" t="s">
        <v>238</v>
      </c>
      <c r="H37" s="18" t="s">
        <v>239</v>
      </c>
      <c r="I37" s="18" t="s">
        <v>240</v>
      </c>
    </row>
    <row r="39" ht="12.75">
      <c r="A39" s="96">
        <v>1</v>
      </c>
    </row>
    <row r="40" ht="12.75">
      <c r="A40" s="96"/>
    </row>
    <row r="41" ht="12.75">
      <c r="A41" s="96"/>
    </row>
    <row r="42" ht="12.75">
      <c r="A42" s="96"/>
    </row>
    <row r="43" ht="12.75">
      <c r="A43" s="96">
        <v>2</v>
      </c>
    </row>
    <row r="44" ht="12.75">
      <c r="A44" s="96"/>
    </row>
    <row r="45" ht="12.75">
      <c r="A45" s="96"/>
    </row>
    <row r="46" ht="12.75">
      <c r="A46" s="96"/>
    </row>
    <row r="47" ht="12.75">
      <c r="A47" s="96">
        <v>3</v>
      </c>
    </row>
    <row r="48" ht="12.75">
      <c r="A48" s="96"/>
    </row>
    <row r="49" ht="12.75">
      <c r="A49" s="96"/>
    </row>
    <row r="50" ht="12.75">
      <c r="A50" s="96"/>
    </row>
    <row r="51" ht="12.75">
      <c r="A51" s="96">
        <v>4</v>
      </c>
    </row>
    <row r="52" ht="12.75">
      <c r="A52" s="96"/>
    </row>
    <row r="53" ht="12.75">
      <c r="A53" s="96"/>
    </row>
    <row r="54" ht="12.75">
      <c r="A54" s="96"/>
    </row>
    <row r="55" ht="12.75">
      <c r="A55" s="96">
        <v>5</v>
      </c>
    </row>
    <row r="59" ht="12.75">
      <c r="B59" s="18" t="s">
        <v>242</v>
      </c>
    </row>
    <row r="61" spans="2:9" ht="12.75">
      <c r="B61" s="18" t="s">
        <v>234</v>
      </c>
      <c r="C61" s="18" t="s">
        <v>235</v>
      </c>
      <c r="D61" s="18" t="s">
        <v>236</v>
      </c>
      <c r="E61" s="18" t="s">
        <v>237</v>
      </c>
      <c r="G61" s="18" t="s">
        <v>238</v>
      </c>
      <c r="H61" s="18" t="s">
        <v>239</v>
      </c>
      <c r="I61" s="18" t="s">
        <v>240</v>
      </c>
    </row>
    <row r="63" ht="12.75">
      <c r="A63" s="96">
        <v>1</v>
      </c>
    </row>
    <row r="64" ht="12.75">
      <c r="A64" s="96"/>
    </row>
    <row r="65" ht="12.75">
      <c r="A65" s="96"/>
    </row>
    <row r="66" ht="12.75">
      <c r="A66" s="96"/>
    </row>
    <row r="67" ht="12.75">
      <c r="A67" s="96"/>
    </row>
    <row r="68" ht="12.75">
      <c r="A68" s="96"/>
    </row>
    <row r="69" ht="12.75">
      <c r="A69" s="96">
        <v>2</v>
      </c>
    </row>
    <row r="70" ht="12.75">
      <c r="A70" s="96"/>
    </row>
    <row r="71" ht="12.75">
      <c r="A71" s="96"/>
    </row>
    <row r="72" ht="12.75">
      <c r="A72" s="96"/>
    </row>
    <row r="73" ht="12.75">
      <c r="A73" s="96"/>
    </row>
    <row r="74" ht="12.75">
      <c r="A74" s="96"/>
    </row>
    <row r="75" ht="12.75">
      <c r="A75" s="96">
        <v>3</v>
      </c>
    </row>
    <row r="76" ht="12.75">
      <c r="A76" s="96"/>
    </row>
    <row r="77" ht="12.75">
      <c r="A77" s="96"/>
    </row>
    <row r="78" ht="12.75">
      <c r="A78" s="96"/>
    </row>
    <row r="79" ht="12.75">
      <c r="A79" s="96"/>
    </row>
    <row r="80" ht="12.75">
      <c r="A80" s="96"/>
    </row>
    <row r="81" ht="12.75">
      <c r="A81" s="96">
        <v>4</v>
      </c>
    </row>
    <row r="82" ht="12.75">
      <c r="A82" s="96"/>
    </row>
    <row r="83" ht="12.75">
      <c r="A83" s="96"/>
    </row>
    <row r="84" ht="12.75">
      <c r="A84" s="96"/>
    </row>
    <row r="85" ht="12.75">
      <c r="A85" s="96"/>
    </row>
    <row r="86" ht="12.75">
      <c r="A86" s="96"/>
    </row>
    <row r="87" ht="12.75">
      <c r="A87" s="96">
        <v>5</v>
      </c>
    </row>
    <row r="93" ht="12.75">
      <c r="B93" s="18" t="s">
        <v>243</v>
      </c>
    </row>
    <row r="95" spans="2:9" ht="12.75">
      <c r="B95" s="18" t="s">
        <v>234</v>
      </c>
      <c r="C95" s="18" t="s">
        <v>235</v>
      </c>
      <c r="D95" s="18" t="s">
        <v>236</v>
      </c>
      <c r="E95" s="18" t="s">
        <v>237</v>
      </c>
      <c r="G95" s="18" t="s">
        <v>238</v>
      </c>
      <c r="H95" s="18" t="s">
        <v>239</v>
      </c>
      <c r="I95" s="18" t="s">
        <v>240</v>
      </c>
    </row>
    <row r="97" ht="12.75">
      <c r="A97" s="96">
        <v>1</v>
      </c>
    </row>
    <row r="98" ht="12.75">
      <c r="A98" s="96"/>
    </row>
    <row r="99" ht="12.75">
      <c r="A99" s="96"/>
    </row>
    <row r="100" ht="12.75">
      <c r="A100" s="96"/>
    </row>
    <row r="101" ht="12.75">
      <c r="A101" s="96"/>
    </row>
    <row r="102" ht="12.75">
      <c r="A102" s="96">
        <v>2</v>
      </c>
    </row>
    <row r="103" ht="12.75">
      <c r="A103" s="96"/>
    </row>
    <row r="104" ht="12.75">
      <c r="A104" s="96"/>
    </row>
    <row r="105" ht="12.75">
      <c r="A105" s="96"/>
    </row>
    <row r="106" ht="12.75">
      <c r="A106" s="96"/>
    </row>
    <row r="107" ht="12.75">
      <c r="A107" s="96">
        <v>3</v>
      </c>
    </row>
    <row r="108" ht="12.75">
      <c r="A108" s="96"/>
    </row>
    <row r="109" ht="12.75">
      <c r="A109" s="96"/>
    </row>
    <row r="110" ht="12.75">
      <c r="A110" s="96"/>
    </row>
    <row r="111" ht="12.75">
      <c r="A111" s="96"/>
    </row>
    <row r="112" ht="12.75">
      <c r="A112" s="96">
        <v>4</v>
      </c>
    </row>
    <row r="113" ht="12.75">
      <c r="A113" s="96"/>
    </row>
    <row r="114" ht="12.75">
      <c r="A114" s="96"/>
    </row>
    <row r="115" ht="12.75">
      <c r="A115" s="96"/>
    </row>
    <row r="116" ht="12.75">
      <c r="A116" s="96"/>
    </row>
    <row r="117" ht="12.75">
      <c r="A117" s="96">
        <v>5</v>
      </c>
    </row>
  </sheetData>
  <printOptions gridLines="1"/>
  <pageMargins left="0.5" right="0.5" top="0.5" bottom="0.5" header="0.5" footer="0.5"/>
  <pageSetup horizontalDpi="600" verticalDpi="600" orientation="landscape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2">
      <selection activeCell="A23" sqref="A23"/>
    </sheetView>
  </sheetViews>
  <sheetFormatPr defaultColWidth="9.140625" defaultRowHeight="12.75"/>
  <sheetData>
    <row r="1" spans="1:9" ht="30">
      <c r="A1" s="114" t="s">
        <v>189</v>
      </c>
      <c r="B1" s="115"/>
      <c r="C1" s="115"/>
      <c r="D1" s="115"/>
      <c r="E1" s="115"/>
      <c r="F1" s="115"/>
      <c r="G1" s="115"/>
      <c r="H1" s="115"/>
      <c r="I1" s="115"/>
    </row>
    <row r="7" ht="18">
      <c r="A7" s="83" t="s">
        <v>190</v>
      </c>
    </row>
    <row r="9" ht="18">
      <c r="A9" s="83" t="s">
        <v>191</v>
      </c>
    </row>
    <row r="11" ht="18">
      <c r="A11" s="83" t="s">
        <v>192</v>
      </c>
    </row>
    <row r="13" ht="18">
      <c r="A13" s="83" t="s">
        <v>193</v>
      </c>
    </row>
    <row r="15" ht="12.75">
      <c r="A15" s="89"/>
    </row>
    <row r="16" ht="18">
      <c r="A16" s="83" t="s">
        <v>194</v>
      </c>
    </row>
    <row r="18" ht="18">
      <c r="A18" s="83" t="s">
        <v>195</v>
      </c>
    </row>
    <row r="20" ht="18">
      <c r="A20" s="83" t="s">
        <v>196</v>
      </c>
    </row>
    <row r="23" ht="18">
      <c r="A23" s="83" t="s">
        <v>756</v>
      </c>
    </row>
    <row r="25" ht="18">
      <c r="A25" s="83" t="s">
        <v>197</v>
      </c>
    </row>
    <row r="28" ht="18">
      <c r="A28" s="83" t="s">
        <v>198</v>
      </c>
    </row>
    <row r="30" ht="18">
      <c r="A30" s="83" t="s">
        <v>199</v>
      </c>
    </row>
    <row r="32" ht="12.75" customHeight="1">
      <c r="A32" s="90"/>
    </row>
    <row r="33" ht="18">
      <c r="A33" s="83" t="s">
        <v>200</v>
      </c>
    </row>
    <row r="35" ht="18">
      <c r="A35" s="83" t="s">
        <v>201</v>
      </c>
    </row>
    <row r="37" ht="18">
      <c r="A37" s="83" t="s">
        <v>700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6">
      <selection activeCell="A6" sqref="A6:C6"/>
    </sheetView>
  </sheetViews>
  <sheetFormatPr defaultColWidth="9.140625" defaultRowHeight="12.75"/>
  <cols>
    <col min="1" max="1" width="8.57421875" style="0" customWidth="1"/>
    <col min="2" max="2" width="11.00390625" style="0" customWidth="1"/>
    <col min="5" max="5" width="10.8515625" style="0" customWidth="1"/>
    <col min="6" max="7" width="10.7109375" style="0" customWidth="1"/>
    <col min="8" max="8" width="2.57421875" style="0" customWidth="1"/>
    <col min="10" max="10" width="10.7109375" style="0" customWidth="1"/>
  </cols>
  <sheetData>
    <row r="1" spans="1:10" ht="23.25">
      <c r="A1" s="122" t="s">
        <v>202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>
      <c r="A2" s="116" t="s">
        <v>203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6" ht="12.75">
      <c r="A4" s="18" t="s">
        <v>204</v>
      </c>
      <c r="C4" s="148"/>
      <c r="D4" s="148"/>
      <c r="E4" s="148"/>
      <c r="F4" s="18" t="s">
        <v>205</v>
      </c>
    </row>
    <row r="6" spans="1:4" ht="12.75">
      <c r="A6" s="118">
        <f>+'Meals-Meal Equiv Calculator'!$D$14</f>
        <v>0</v>
      </c>
      <c r="B6" s="136"/>
      <c r="C6" s="136"/>
      <c r="D6" s="18" t="s">
        <v>206</v>
      </c>
    </row>
    <row r="7" spans="1:4" ht="12.75">
      <c r="A7" s="92"/>
      <c r="B7" s="92"/>
      <c r="C7" s="92"/>
      <c r="D7" s="18"/>
    </row>
    <row r="8" spans="1:4" ht="12.75">
      <c r="A8" s="93" t="s">
        <v>757</v>
      </c>
      <c r="B8" s="92"/>
      <c r="C8" s="92"/>
      <c r="D8" s="18"/>
    </row>
    <row r="9" spans="1:4" ht="12.75">
      <c r="A9" s="92"/>
      <c r="B9" s="92"/>
      <c r="C9" s="92"/>
      <c r="D9" s="18"/>
    </row>
    <row r="10" spans="7:10" ht="25.5">
      <c r="G10" s="94" t="s">
        <v>207</v>
      </c>
      <c r="I10" s="117" t="s">
        <v>208</v>
      </c>
      <c r="J10" s="119"/>
    </row>
    <row r="11" spans="1:7" ht="12.75">
      <c r="A11" s="66"/>
      <c r="G11" s="12"/>
    </row>
    <row r="12" spans="1:10" ht="12.75">
      <c r="A12" s="18" t="s">
        <v>209</v>
      </c>
      <c r="G12" s="19"/>
      <c r="I12" s="22"/>
      <c r="J12" s="22"/>
    </row>
    <row r="13" ht="12.75">
      <c r="G13" s="12"/>
    </row>
    <row r="14" spans="1:10" ht="12.75">
      <c r="A14" s="18" t="s">
        <v>11</v>
      </c>
      <c r="G14" s="19"/>
      <c r="I14" s="22"/>
      <c r="J14" s="22"/>
    </row>
    <row r="15" ht="12.75">
      <c r="G15" s="12"/>
    </row>
    <row r="16" spans="1:10" ht="12.75">
      <c r="A16" s="18" t="s">
        <v>12</v>
      </c>
      <c r="G16" s="19"/>
      <c r="I16" s="22"/>
      <c r="J16" s="22"/>
    </row>
    <row r="17" spans="7:10" ht="12.75">
      <c r="G17" s="12"/>
      <c r="J17" s="95"/>
    </row>
    <row r="18" spans="1:10" ht="12.75">
      <c r="A18" s="18" t="s">
        <v>210</v>
      </c>
      <c r="G18" s="19"/>
      <c r="I18" s="22"/>
      <c r="J18" s="22"/>
    </row>
    <row r="19" ht="12.75">
      <c r="G19" s="12"/>
    </row>
    <row r="20" spans="1:10" ht="12.75">
      <c r="A20" s="18" t="s">
        <v>211</v>
      </c>
      <c r="G20" s="19"/>
      <c r="I20" s="22"/>
      <c r="J20" s="22"/>
    </row>
    <row r="21" ht="12.75">
      <c r="G21" s="12"/>
    </row>
    <row r="22" spans="1:10" ht="12.75">
      <c r="A22" s="18" t="s">
        <v>15</v>
      </c>
      <c r="G22" s="19"/>
      <c r="I22" s="22"/>
      <c r="J22" s="22"/>
    </row>
    <row r="23" ht="12.75">
      <c r="G23" s="12"/>
    </row>
    <row r="24" spans="1:10" ht="12.75">
      <c r="A24" s="18" t="s">
        <v>212</v>
      </c>
      <c r="G24" s="19"/>
      <c r="I24" s="22"/>
      <c r="J24" s="22"/>
    </row>
    <row r="25" ht="12.75">
      <c r="G25" s="12"/>
    </row>
    <row r="26" spans="1:10" ht="12.75">
      <c r="A26" s="18" t="s">
        <v>213</v>
      </c>
      <c r="G26" s="19"/>
      <c r="I26" s="22"/>
      <c r="J26" s="22"/>
    </row>
    <row r="27" ht="12.75">
      <c r="G27" s="12"/>
    </row>
    <row r="28" spans="1:10" ht="12.75">
      <c r="A28" s="18" t="s">
        <v>214</v>
      </c>
      <c r="G28" s="19"/>
      <c r="I28" s="22"/>
      <c r="J28" s="22"/>
    </row>
    <row r="29" ht="12.75">
      <c r="G29" s="12"/>
    </row>
    <row r="30" spans="1:10" ht="12.75">
      <c r="A30" s="18" t="s">
        <v>215</v>
      </c>
      <c r="G30" s="19"/>
      <c r="I30" s="22"/>
      <c r="J30" s="22"/>
    </row>
    <row r="31" ht="12.75">
      <c r="G31" s="12"/>
    </row>
    <row r="32" spans="1:10" ht="12.75">
      <c r="A32" s="18" t="s">
        <v>216</v>
      </c>
      <c r="G32" s="19"/>
      <c r="I32" s="22"/>
      <c r="J32" s="22"/>
    </row>
    <row r="33" ht="12.75">
      <c r="G33" s="12"/>
    </row>
    <row r="34" ht="12.75">
      <c r="G34" s="12"/>
    </row>
    <row r="35" spans="1:10" ht="12.75">
      <c r="A35" s="18" t="s">
        <v>217</v>
      </c>
      <c r="G35" s="34"/>
      <c r="H35" s="66"/>
      <c r="I35" s="22"/>
      <c r="J35" s="22"/>
    </row>
    <row r="38" spans="1:10" ht="12.75">
      <c r="A38" s="18" t="s">
        <v>218</v>
      </c>
      <c r="G38" s="66"/>
      <c r="H38" s="22"/>
      <c r="I38" s="22"/>
      <c r="J38" s="22"/>
    </row>
    <row r="41" ht="12.75">
      <c r="B41" s="96"/>
    </row>
    <row r="43" spans="1:8" ht="12.75">
      <c r="A43" s="97" t="s">
        <v>219</v>
      </c>
      <c r="B43" s="22"/>
      <c r="C43" s="22"/>
      <c r="D43" s="22"/>
      <c r="E43" s="22"/>
      <c r="G43" s="22"/>
      <c r="H43" s="22"/>
    </row>
    <row r="44" spans="2:7" ht="12.75">
      <c r="B44" t="s">
        <v>220</v>
      </c>
      <c r="G44" t="s">
        <v>221</v>
      </c>
    </row>
    <row r="48" spans="1:10" ht="15">
      <c r="A48" s="116" t="s">
        <v>222</v>
      </c>
      <c r="B48" s="117"/>
      <c r="C48" s="117"/>
      <c r="D48" s="117"/>
      <c r="E48" s="117"/>
      <c r="F48" s="117"/>
      <c r="G48" s="117"/>
      <c r="H48" s="117"/>
      <c r="I48" s="117"/>
      <c r="J48" s="117"/>
    </row>
    <row r="49" spans="1:10" ht="15">
      <c r="A49" s="116" t="s">
        <v>223</v>
      </c>
      <c r="B49" s="132"/>
      <c r="C49" s="132"/>
      <c r="D49" s="132"/>
      <c r="E49" s="132"/>
      <c r="F49" s="132"/>
      <c r="G49" s="132"/>
      <c r="H49" s="132"/>
      <c r="I49" s="132"/>
      <c r="J49" s="132"/>
    </row>
    <row r="50" spans="1:10" ht="15">
      <c r="A50" s="91"/>
      <c r="B50" s="17"/>
      <c r="C50" s="17"/>
      <c r="D50" s="17"/>
      <c r="E50" s="17"/>
      <c r="F50" s="17"/>
      <c r="G50" s="17"/>
      <c r="H50" s="17"/>
      <c r="I50" s="17"/>
      <c r="J50" s="17"/>
    </row>
    <row r="52" spans="1:10" ht="18">
      <c r="A52" s="145" t="s">
        <v>224</v>
      </c>
      <c r="B52" s="145"/>
      <c r="C52" s="145"/>
      <c r="D52" s="145"/>
      <c r="E52" s="145"/>
      <c r="F52" s="145"/>
      <c r="G52" s="145"/>
      <c r="H52" s="145"/>
      <c r="I52" s="145"/>
      <c r="J52" s="145"/>
    </row>
    <row r="53" spans="1:10" ht="18">
      <c r="A53" s="145" t="s">
        <v>225</v>
      </c>
      <c r="B53" s="145"/>
      <c r="C53" s="145"/>
      <c r="D53" s="145"/>
      <c r="E53" s="145"/>
      <c r="F53" s="145"/>
      <c r="G53" s="145"/>
      <c r="H53" s="145"/>
      <c r="I53" s="145"/>
      <c r="J53" s="145"/>
    </row>
    <row r="56" ht="12.75">
      <c r="A56" t="s">
        <v>226</v>
      </c>
    </row>
    <row r="57" ht="12.75">
      <c r="D57" t="s">
        <v>758</v>
      </c>
    </row>
    <row r="58" spans="1:10" ht="12.75">
      <c r="A58" s="132"/>
      <c r="B58" s="132"/>
      <c r="C58" s="132"/>
      <c r="D58" s="132"/>
      <c r="E58" s="132"/>
      <c r="F58" s="132"/>
      <c r="G58" s="132"/>
      <c r="H58" s="132"/>
      <c r="I58" s="132"/>
      <c r="J58" s="132"/>
    </row>
  </sheetData>
  <mergeCells count="10">
    <mergeCell ref="A1:J1"/>
    <mergeCell ref="C4:E4"/>
    <mergeCell ref="A2:J2"/>
    <mergeCell ref="A52:J52"/>
    <mergeCell ref="A58:J58"/>
    <mergeCell ref="A53:J53"/>
    <mergeCell ref="A48:J48"/>
    <mergeCell ref="A6:C6"/>
    <mergeCell ref="A49:J49"/>
    <mergeCell ref="I10:J10"/>
  </mergeCells>
  <printOptions/>
  <pageMargins left="0.75" right="0.75" top="1" bottom="1" header="0.5" footer="0.5"/>
  <pageSetup horizontalDpi="600" verticalDpi="600" orientation="portrait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0" sqref="A10"/>
    </sheetView>
  </sheetViews>
  <sheetFormatPr defaultColWidth="9.140625" defaultRowHeight="12.75"/>
  <sheetData>
    <row r="1" spans="1:10" ht="23.25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</row>
    <row r="8" spans="1:6" ht="12.75">
      <c r="A8" t="s">
        <v>204</v>
      </c>
      <c r="C8" s="22"/>
      <c r="D8" s="22"/>
      <c r="E8" s="22"/>
      <c r="F8" t="s">
        <v>205</v>
      </c>
    </row>
    <row r="10" spans="1:4" ht="12.75">
      <c r="A10" s="22">
        <f>+'Meals-Meal Equiv Calculator'!$D$14</f>
        <v>0</v>
      </c>
      <c r="B10" s="22"/>
      <c r="C10" s="22"/>
      <c r="D10" t="s">
        <v>206</v>
      </c>
    </row>
    <row r="15" spans="2:6" ht="12.75">
      <c r="B15" s="97" t="s">
        <v>228</v>
      </c>
      <c r="C15" s="22"/>
      <c r="D15" s="22"/>
      <c r="E15" s="22"/>
      <c r="F15" t="s">
        <v>229</v>
      </c>
    </row>
    <row r="20" spans="1:9" ht="12.75">
      <c r="A20" s="97" t="s">
        <v>219</v>
      </c>
      <c r="B20" s="98"/>
      <c r="C20" s="22"/>
      <c r="D20" s="22"/>
      <c r="E20" s="22"/>
      <c r="F20" s="22"/>
      <c r="H20" s="22"/>
      <c r="I20" s="22"/>
    </row>
    <row r="21" spans="2:8" ht="12.75">
      <c r="B21" t="s">
        <v>230</v>
      </c>
      <c r="H21" t="s">
        <v>221</v>
      </c>
    </row>
    <row r="28" spans="1:9" ht="15.75">
      <c r="A28" s="123" t="s">
        <v>222</v>
      </c>
      <c r="B28" s="123"/>
      <c r="C28" s="123"/>
      <c r="D28" s="123"/>
      <c r="E28" s="123"/>
      <c r="F28" s="123"/>
      <c r="G28" s="123"/>
      <c r="H28" s="123"/>
      <c r="I28" s="123"/>
    </row>
    <row r="29" spans="1:9" ht="15.75">
      <c r="A29" s="123" t="s">
        <v>223</v>
      </c>
      <c r="B29" s="123"/>
      <c r="C29" s="123"/>
      <c r="D29" s="123"/>
      <c r="E29" s="123"/>
      <c r="F29" s="123"/>
      <c r="G29" s="123"/>
      <c r="H29" s="123"/>
      <c r="I29" s="123"/>
    </row>
    <row r="33" spans="1:10" ht="18">
      <c r="A33" s="145" t="s">
        <v>231</v>
      </c>
      <c r="B33" s="145"/>
      <c r="C33" s="145"/>
      <c r="D33" s="145"/>
      <c r="E33" s="145"/>
      <c r="F33" s="145"/>
      <c r="G33" s="145"/>
      <c r="H33" s="145"/>
      <c r="I33" s="145"/>
      <c r="J33" s="145"/>
    </row>
    <row r="34" spans="1:10" ht="18">
      <c r="A34" s="145" t="s">
        <v>225</v>
      </c>
      <c r="B34" s="145"/>
      <c r="C34" s="145"/>
      <c r="D34" s="145"/>
      <c r="E34" s="145"/>
      <c r="F34" s="145"/>
      <c r="G34" s="145"/>
      <c r="H34" s="145"/>
      <c r="I34" s="145"/>
      <c r="J34" s="145"/>
    </row>
    <row r="38" ht="12.75">
      <c r="A38" t="s">
        <v>226</v>
      </c>
    </row>
    <row r="39" ht="12.75">
      <c r="D39" t="s">
        <v>758</v>
      </c>
    </row>
  </sheetData>
  <mergeCells count="5">
    <mergeCell ref="A34:J34"/>
    <mergeCell ref="A1:J1"/>
    <mergeCell ref="A28:I28"/>
    <mergeCell ref="A29:I29"/>
    <mergeCell ref="A33:J33"/>
  </mergeCells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5" zoomScaleNormal="75" workbookViewId="0" topLeftCell="A10">
      <selection activeCell="C5" sqref="C5"/>
    </sheetView>
  </sheetViews>
  <sheetFormatPr defaultColWidth="9.140625" defaultRowHeight="12.75"/>
  <cols>
    <col min="1" max="1" width="7.140625" style="0" customWidth="1"/>
    <col min="2" max="2" width="54.140625" style="0" customWidth="1"/>
    <col min="3" max="8" width="10.7109375" style="0" customWidth="1"/>
  </cols>
  <sheetData>
    <row r="1" spans="1:8" ht="30" customHeight="1" thickBot="1">
      <c r="A1" s="125" t="s">
        <v>182</v>
      </c>
      <c r="B1" s="126"/>
      <c r="C1" s="126"/>
      <c r="D1" s="126"/>
      <c r="E1" s="126"/>
      <c r="F1" s="126"/>
      <c r="G1" s="126"/>
      <c r="H1" s="127"/>
    </row>
    <row r="2" spans="1:8" ht="23.25" customHeight="1">
      <c r="A2" s="11"/>
      <c r="B2" s="11"/>
      <c r="C2" s="128" t="s">
        <v>7</v>
      </c>
      <c r="D2" s="129"/>
      <c r="E2" s="129"/>
      <c r="F2" s="129"/>
      <c r="G2" s="129"/>
      <c r="H2" s="130"/>
    </row>
    <row r="3" spans="1:8" ht="227.25" customHeight="1">
      <c r="A3" s="6"/>
      <c r="B3" s="1"/>
      <c r="C3" s="54"/>
      <c r="D3" s="54"/>
      <c r="E3" s="54"/>
      <c r="F3" s="54"/>
      <c r="G3" s="2"/>
      <c r="H3" s="2"/>
    </row>
    <row r="4" spans="1:8" ht="34.5" customHeight="1">
      <c r="A4" s="2"/>
      <c r="B4" s="7" t="s">
        <v>0</v>
      </c>
      <c r="C4" s="2"/>
      <c r="D4" s="2"/>
      <c r="E4" s="2"/>
      <c r="F4" s="2"/>
      <c r="G4" s="2"/>
      <c r="H4" s="2"/>
    </row>
    <row r="5" spans="1:8" ht="34.5" customHeight="1">
      <c r="A5" s="2"/>
      <c r="B5" s="4" t="s">
        <v>647</v>
      </c>
      <c r="C5" s="110"/>
      <c r="D5" s="110"/>
      <c r="E5" s="104"/>
      <c r="F5" s="104"/>
      <c r="G5" s="104"/>
      <c r="H5" s="104"/>
    </row>
    <row r="6" spans="1:8" ht="34.5" customHeight="1">
      <c r="A6" s="2"/>
      <c r="B6" s="4" t="s">
        <v>1</v>
      </c>
      <c r="C6" s="104">
        <v>0</v>
      </c>
      <c r="D6" s="104">
        <f>+D5-C5</f>
        <v>0</v>
      </c>
      <c r="E6" s="104">
        <f>+E5-C5</f>
        <v>0</v>
      </c>
      <c r="F6" s="104">
        <f>+F5-C5</f>
        <v>0</v>
      </c>
      <c r="G6" s="104">
        <f>+G5-C5</f>
        <v>0</v>
      </c>
      <c r="H6" s="104">
        <f>+H5-C5</f>
        <v>0</v>
      </c>
    </row>
    <row r="7" spans="1:8" ht="34.5" customHeight="1">
      <c r="A7" s="2"/>
      <c r="B7" s="4" t="s">
        <v>4</v>
      </c>
      <c r="C7" s="105">
        <v>0</v>
      </c>
      <c r="D7" s="106" t="e">
        <f>+D6/C5</f>
        <v>#DIV/0!</v>
      </c>
      <c r="E7" s="105" t="e">
        <f>+E6/C5</f>
        <v>#DIV/0!</v>
      </c>
      <c r="F7" s="105" t="e">
        <f>+F6/$C$5</f>
        <v>#DIV/0!</v>
      </c>
      <c r="G7" s="105" t="e">
        <f>+G6/$C$5</f>
        <v>#DIV/0!</v>
      </c>
      <c r="H7" s="105" t="e">
        <f>+H6/$C$5</f>
        <v>#DIV/0!</v>
      </c>
    </row>
    <row r="8" spans="1:8" ht="34.5" customHeight="1">
      <c r="A8" s="2"/>
      <c r="B8" s="5" t="s">
        <v>3</v>
      </c>
      <c r="C8" s="65">
        <f aca="true" t="shared" si="0" ref="C8:H8">ROUND(1-C7,2)</f>
        <v>1</v>
      </c>
      <c r="D8" s="65" t="e">
        <f t="shared" si="0"/>
        <v>#DIV/0!</v>
      </c>
      <c r="E8" s="65" t="e">
        <f t="shared" si="0"/>
        <v>#DIV/0!</v>
      </c>
      <c r="F8" s="65" t="e">
        <f t="shared" si="0"/>
        <v>#DIV/0!</v>
      </c>
      <c r="G8" s="65" t="e">
        <f t="shared" si="0"/>
        <v>#DIV/0!</v>
      </c>
      <c r="H8" s="65" t="e">
        <f t="shared" si="0"/>
        <v>#DIV/0!</v>
      </c>
    </row>
    <row r="9" spans="1:8" ht="34.5" customHeight="1">
      <c r="A9" s="2">
        <v>51</v>
      </c>
      <c r="B9" s="2" t="s">
        <v>5</v>
      </c>
      <c r="C9" s="65">
        <f>+C8*51</f>
        <v>51</v>
      </c>
      <c r="D9" s="65" t="e">
        <f>+D8*51</f>
        <v>#DIV/0!</v>
      </c>
      <c r="E9" s="65" t="e">
        <f>(E8*51)</f>
        <v>#DIV/0!</v>
      </c>
      <c r="F9" s="65" t="e">
        <f>+F8*0.51*100</f>
        <v>#DIV/0!</v>
      </c>
      <c r="G9" s="65" t="e">
        <f>+G8*0.51*100</f>
        <v>#DIV/0!</v>
      </c>
      <c r="H9" s="65" t="e">
        <f>+H8*0.51*100</f>
        <v>#DIV/0!</v>
      </c>
    </row>
    <row r="10" spans="1:8" ht="34.5" customHeight="1">
      <c r="A10" s="9" t="s">
        <v>6</v>
      </c>
      <c r="B10" s="108" t="s">
        <v>662</v>
      </c>
      <c r="C10" s="2"/>
      <c r="D10" s="2"/>
      <c r="E10" s="2"/>
      <c r="F10" s="2"/>
      <c r="G10" s="2"/>
      <c r="H10" s="2"/>
    </row>
    <row r="11" spans="1:8" ht="24.75" customHeight="1">
      <c r="A11" s="107">
        <v>9</v>
      </c>
      <c r="B11" s="107" t="s">
        <v>654</v>
      </c>
      <c r="C11" s="2"/>
      <c r="D11" s="2"/>
      <c r="E11" s="2"/>
      <c r="F11" s="2"/>
      <c r="G11" s="2"/>
      <c r="H11" s="2"/>
    </row>
    <row r="12" spans="1:8" ht="24.75" customHeight="1">
      <c r="A12" s="107"/>
      <c r="B12" s="107" t="s">
        <v>663</v>
      </c>
      <c r="C12" s="2"/>
      <c r="D12" s="2"/>
      <c r="E12" s="2"/>
      <c r="F12" s="2"/>
      <c r="G12" s="2"/>
      <c r="H12" s="2"/>
    </row>
    <row r="13" spans="1:8" ht="24.75" customHeight="1">
      <c r="A13" s="107"/>
      <c r="B13" s="107" t="s">
        <v>698</v>
      </c>
      <c r="C13" s="2"/>
      <c r="D13" s="2"/>
      <c r="E13" s="2"/>
      <c r="F13" s="2"/>
      <c r="G13" s="2"/>
      <c r="H13" s="2"/>
    </row>
    <row r="14" spans="1:8" ht="24.75" customHeight="1">
      <c r="A14" s="107"/>
      <c r="B14" s="107" t="s">
        <v>664</v>
      </c>
      <c r="C14" s="2"/>
      <c r="D14" s="2"/>
      <c r="E14" s="2"/>
      <c r="F14" s="2"/>
      <c r="G14" s="2"/>
      <c r="H14" s="2"/>
    </row>
    <row r="15" spans="1:8" ht="24.75" customHeight="1">
      <c r="A15" s="107"/>
      <c r="B15" s="107" t="s">
        <v>665</v>
      </c>
      <c r="C15" s="2"/>
      <c r="D15" s="2"/>
      <c r="E15" s="2"/>
      <c r="F15" s="2"/>
      <c r="G15" s="2"/>
      <c r="H15" s="2"/>
    </row>
    <row r="16" spans="1:8" ht="24.75" customHeight="1">
      <c r="A16" s="107">
        <v>9</v>
      </c>
      <c r="B16" s="107" t="s">
        <v>657</v>
      </c>
      <c r="C16" s="2"/>
      <c r="D16" s="2"/>
      <c r="E16" s="2"/>
      <c r="F16" s="2"/>
      <c r="G16" s="2"/>
      <c r="H16" s="2"/>
    </row>
    <row r="17" spans="1:8" ht="24.75" customHeight="1">
      <c r="A17" s="107"/>
      <c r="B17" s="107" t="s">
        <v>666</v>
      </c>
      <c r="C17" s="2"/>
      <c r="D17" s="2"/>
      <c r="E17" s="2"/>
      <c r="F17" s="2"/>
      <c r="G17" s="2"/>
      <c r="H17" s="2"/>
    </row>
    <row r="18" spans="1:8" ht="24.75" customHeight="1">
      <c r="A18" s="107"/>
      <c r="B18" s="107" t="s">
        <v>667</v>
      </c>
      <c r="C18" s="2"/>
      <c r="D18" s="2"/>
      <c r="E18" s="2"/>
      <c r="F18" s="2"/>
      <c r="G18" s="2"/>
      <c r="H18" s="2"/>
    </row>
    <row r="19" spans="1:8" ht="24.75" customHeight="1">
      <c r="A19" s="107"/>
      <c r="B19" s="107" t="s">
        <v>668</v>
      </c>
      <c r="C19" s="2"/>
      <c r="D19" s="2"/>
      <c r="E19" s="2"/>
      <c r="F19" s="2"/>
      <c r="G19" s="2"/>
      <c r="H19" s="2"/>
    </row>
    <row r="20" spans="1:8" ht="24.75" customHeight="1">
      <c r="A20" s="107">
        <v>8</v>
      </c>
      <c r="B20" s="107" t="s">
        <v>172</v>
      </c>
      <c r="C20" s="2"/>
      <c r="D20" s="2"/>
      <c r="E20" s="2"/>
      <c r="F20" s="2"/>
      <c r="G20" s="2"/>
      <c r="H20" s="2"/>
    </row>
    <row r="21" spans="1:8" ht="24.75" customHeight="1">
      <c r="A21" s="107"/>
      <c r="B21" s="107" t="s">
        <v>669</v>
      </c>
      <c r="C21" s="2"/>
      <c r="D21" s="2"/>
      <c r="E21" s="2"/>
      <c r="F21" s="2"/>
      <c r="G21" s="2"/>
      <c r="H21" s="2"/>
    </row>
    <row r="22" spans="1:8" ht="24.75" customHeight="1">
      <c r="A22" s="107"/>
      <c r="B22" s="107" t="s">
        <v>670</v>
      </c>
      <c r="C22" s="2"/>
      <c r="D22" s="2"/>
      <c r="E22" s="2"/>
      <c r="F22" s="2"/>
      <c r="G22" s="2"/>
      <c r="H22" s="2"/>
    </row>
    <row r="23" spans="1:8" ht="24.75" customHeight="1">
      <c r="A23" s="107"/>
      <c r="B23" s="107" t="s">
        <v>671</v>
      </c>
      <c r="C23" s="2"/>
      <c r="D23" s="2"/>
      <c r="E23" s="2"/>
      <c r="F23" s="2"/>
      <c r="G23" s="2"/>
      <c r="H23" s="2"/>
    </row>
    <row r="24" spans="1:8" ht="24.75" customHeight="1">
      <c r="A24" s="107">
        <v>5</v>
      </c>
      <c r="B24" s="107" t="s">
        <v>659</v>
      </c>
      <c r="C24" s="2"/>
      <c r="D24" s="2"/>
      <c r="E24" s="2"/>
      <c r="F24" s="2"/>
      <c r="G24" s="2"/>
      <c r="H24" s="2"/>
    </row>
    <row r="25" spans="1:8" ht="24.75" customHeight="1">
      <c r="A25" s="107"/>
      <c r="B25" s="107" t="s">
        <v>672</v>
      </c>
      <c r="C25" s="2"/>
      <c r="D25" s="2"/>
      <c r="E25" s="2"/>
      <c r="F25" s="2"/>
      <c r="G25" s="2"/>
      <c r="H25" s="2"/>
    </row>
    <row r="26" spans="1:8" ht="24.75" customHeight="1">
      <c r="A26" s="107"/>
      <c r="B26" s="107" t="s">
        <v>673</v>
      </c>
      <c r="C26" s="2"/>
      <c r="D26" s="2"/>
      <c r="E26" s="2"/>
      <c r="F26" s="2"/>
      <c r="G26" s="2"/>
      <c r="H26" s="2"/>
    </row>
    <row r="27" spans="1:8" ht="24.75" customHeight="1">
      <c r="A27" s="107">
        <v>8</v>
      </c>
      <c r="B27" s="107" t="s">
        <v>660</v>
      </c>
      <c r="C27" s="2"/>
      <c r="D27" s="2"/>
      <c r="E27" s="2"/>
      <c r="F27" s="2"/>
      <c r="G27" s="2"/>
      <c r="H27" s="2"/>
    </row>
    <row r="28" spans="1:8" ht="24.75" customHeight="1">
      <c r="A28" s="107"/>
      <c r="B28" s="107" t="s">
        <v>674</v>
      </c>
      <c r="C28" s="2"/>
      <c r="D28" s="2"/>
      <c r="E28" s="2"/>
      <c r="F28" s="2"/>
      <c r="G28" s="2"/>
      <c r="H28" s="2"/>
    </row>
    <row r="29" spans="1:8" ht="24.75" customHeight="1">
      <c r="A29" s="107"/>
      <c r="B29" s="107" t="s">
        <v>675</v>
      </c>
      <c r="C29" s="2"/>
      <c r="D29" s="2"/>
      <c r="E29" s="2"/>
      <c r="F29" s="2"/>
      <c r="G29" s="2"/>
      <c r="H29" s="2"/>
    </row>
    <row r="30" spans="1:8" ht="24.75" customHeight="1">
      <c r="A30" s="107"/>
      <c r="B30" s="107" t="s">
        <v>676</v>
      </c>
      <c r="C30" s="2"/>
      <c r="D30" s="2"/>
      <c r="E30" s="2"/>
      <c r="F30" s="2"/>
      <c r="G30" s="2"/>
      <c r="H30" s="2"/>
    </row>
    <row r="31" spans="1:8" ht="24.75" customHeight="1">
      <c r="A31" s="107">
        <v>10</v>
      </c>
      <c r="B31" s="107" t="s">
        <v>661</v>
      </c>
      <c r="C31" s="2"/>
      <c r="D31" s="2"/>
      <c r="E31" s="2"/>
      <c r="F31" s="2"/>
      <c r="G31" s="2"/>
      <c r="H31" s="2"/>
    </row>
    <row r="32" spans="1:8" ht="24.75" customHeight="1">
      <c r="A32" s="107"/>
      <c r="B32" s="107" t="s">
        <v>677</v>
      </c>
      <c r="C32" s="2"/>
      <c r="D32" s="2"/>
      <c r="E32" s="2"/>
      <c r="F32" s="2"/>
      <c r="G32" s="2"/>
      <c r="H32" s="2"/>
    </row>
    <row r="33" spans="1:8" ht="24.75" customHeight="1">
      <c r="A33" s="107"/>
      <c r="B33" s="107" t="s">
        <v>678</v>
      </c>
      <c r="C33" s="2"/>
      <c r="D33" s="2"/>
      <c r="E33" s="2"/>
      <c r="F33" s="2"/>
      <c r="G33" s="2"/>
      <c r="H33" s="2"/>
    </row>
    <row r="34" spans="1:8" ht="24.75" customHeight="1">
      <c r="A34" s="107"/>
      <c r="B34" s="107" t="s">
        <v>679</v>
      </c>
      <c r="C34" s="2"/>
      <c r="D34" s="2"/>
      <c r="E34" s="2"/>
      <c r="F34" s="2"/>
      <c r="G34" s="2"/>
      <c r="H34" s="2"/>
    </row>
    <row r="35" spans="1:8" ht="24.75" customHeight="1">
      <c r="A35" s="107"/>
      <c r="B35" s="107" t="s">
        <v>680</v>
      </c>
      <c r="C35" s="2"/>
      <c r="D35" s="2"/>
      <c r="E35" s="2"/>
      <c r="F35" s="2"/>
      <c r="G35" s="2"/>
      <c r="H35" s="2"/>
    </row>
    <row r="36" spans="1:8" ht="24.75" customHeight="1">
      <c r="A36" s="53">
        <f>SUM(A9:A35)</f>
        <v>100</v>
      </c>
      <c r="B36" s="3" t="s">
        <v>2</v>
      </c>
      <c r="C36" s="105">
        <f aca="true" t="shared" si="1" ref="C36:H36">SUM(C9:C35)</f>
        <v>51</v>
      </c>
      <c r="D36" s="105" t="e">
        <f t="shared" si="1"/>
        <v>#DIV/0!</v>
      </c>
      <c r="E36" s="105" t="e">
        <f t="shared" si="1"/>
        <v>#DIV/0!</v>
      </c>
      <c r="F36" s="105" t="e">
        <f t="shared" si="1"/>
        <v>#DIV/0!</v>
      </c>
      <c r="G36" s="105" t="e">
        <f t="shared" si="1"/>
        <v>#DIV/0!</v>
      </c>
      <c r="H36" s="105" t="e">
        <f t="shared" si="1"/>
        <v>#DIV/0!</v>
      </c>
    </row>
  </sheetData>
  <mergeCells count="2">
    <mergeCell ref="A1:H1"/>
    <mergeCell ref="C2:H2"/>
  </mergeCells>
  <printOptions gridLines="1" horizontalCentered="1"/>
  <pageMargins left="0.27" right="0.32" top="1" bottom="1" header="0.5" footer="0.5"/>
  <pageSetup fitToHeight="1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75" zoomScaleNormal="75" workbookViewId="0" topLeftCell="A4">
      <selection activeCell="C5" sqref="C5"/>
    </sheetView>
  </sheetViews>
  <sheetFormatPr defaultColWidth="9.140625" defaultRowHeight="12.75"/>
  <cols>
    <col min="1" max="1" width="7.140625" style="0" customWidth="1"/>
    <col min="2" max="2" width="44.421875" style="0" customWidth="1"/>
    <col min="3" max="8" width="10.7109375" style="0" customWidth="1"/>
  </cols>
  <sheetData>
    <row r="1" spans="1:8" ht="30" customHeight="1" thickBot="1">
      <c r="A1" s="125" t="s">
        <v>182</v>
      </c>
      <c r="B1" s="126"/>
      <c r="C1" s="126"/>
      <c r="D1" s="126"/>
      <c r="E1" s="126"/>
      <c r="F1" s="126"/>
      <c r="G1" s="126"/>
      <c r="H1" s="127"/>
    </row>
    <row r="2" spans="1:8" ht="23.25" customHeight="1">
      <c r="A2" s="11"/>
      <c r="B2" s="11"/>
      <c r="C2" s="128" t="s">
        <v>7</v>
      </c>
      <c r="D2" s="129"/>
      <c r="E2" s="129"/>
      <c r="F2" s="129"/>
      <c r="G2" s="129"/>
      <c r="H2" s="130"/>
    </row>
    <row r="3" spans="1:8" ht="227.25" customHeight="1">
      <c r="A3" s="6"/>
      <c r="B3" s="1"/>
      <c r="C3" s="54"/>
      <c r="D3" s="54"/>
      <c r="E3" s="54"/>
      <c r="F3" s="54"/>
      <c r="G3" s="2"/>
      <c r="H3" s="2"/>
    </row>
    <row r="4" spans="1:8" ht="34.5" customHeight="1">
      <c r="A4" s="2"/>
      <c r="B4" s="7" t="s">
        <v>0</v>
      </c>
      <c r="C4" s="2"/>
      <c r="D4" s="2"/>
      <c r="E4" s="2"/>
      <c r="F4" s="2"/>
      <c r="G4" s="2"/>
      <c r="H4" s="2"/>
    </row>
    <row r="5" spans="1:8" ht="34.5" customHeight="1">
      <c r="A5" s="2"/>
      <c r="B5" s="4" t="s">
        <v>647</v>
      </c>
      <c r="C5" s="64"/>
      <c r="D5" s="64"/>
      <c r="E5" s="64"/>
      <c r="F5" s="64"/>
      <c r="G5" s="64"/>
      <c r="H5" s="64"/>
    </row>
    <row r="6" spans="1:8" ht="34.5" customHeight="1">
      <c r="A6" s="2"/>
      <c r="B6" s="4" t="s">
        <v>1</v>
      </c>
      <c r="C6" s="64">
        <v>0</v>
      </c>
      <c r="D6" s="64">
        <f>+D5-C5</f>
        <v>0</v>
      </c>
      <c r="E6" s="64">
        <f>+E5-C5</f>
        <v>0</v>
      </c>
      <c r="F6" s="64">
        <f>+F5-C5</f>
        <v>0</v>
      </c>
      <c r="G6" s="64">
        <f>+G5-C5</f>
        <v>0</v>
      </c>
      <c r="H6" s="64">
        <f>+H5-C5</f>
        <v>0</v>
      </c>
    </row>
    <row r="7" spans="1:8" ht="34.5" customHeight="1">
      <c r="A7" s="2"/>
      <c r="B7" s="4" t="s">
        <v>4</v>
      </c>
      <c r="C7" s="10">
        <v>0</v>
      </c>
      <c r="D7" s="101" t="e">
        <f>+D6/C5</f>
        <v>#DIV/0!</v>
      </c>
      <c r="E7" s="10" t="e">
        <f>+E6/C5</f>
        <v>#DIV/0!</v>
      </c>
      <c r="F7" s="10" t="e">
        <f>+F6/$C$5</f>
        <v>#DIV/0!</v>
      </c>
      <c r="G7" s="10" t="e">
        <f>+G6/$C$5</f>
        <v>#DIV/0!</v>
      </c>
      <c r="H7" s="10" t="e">
        <f>+H6/$C$5</f>
        <v>#DIV/0!</v>
      </c>
    </row>
    <row r="8" spans="1:8" ht="34.5" customHeight="1">
      <c r="A8" s="2"/>
      <c r="B8" s="5" t="s">
        <v>3</v>
      </c>
      <c r="C8" s="65">
        <f aca="true" t="shared" si="0" ref="C8:H8">ROUND(1-C7,2)</f>
        <v>1</v>
      </c>
      <c r="D8" s="65" t="e">
        <f t="shared" si="0"/>
        <v>#DIV/0!</v>
      </c>
      <c r="E8" s="65" t="e">
        <f t="shared" si="0"/>
        <v>#DIV/0!</v>
      </c>
      <c r="F8" s="65" t="e">
        <f t="shared" si="0"/>
        <v>#DIV/0!</v>
      </c>
      <c r="G8" s="65" t="e">
        <f t="shared" si="0"/>
        <v>#DIV/0!</v>
      </c>
      <c r="H8" s="65" t="e">
        <f t="shared" si="0"/>
        <v>#DIV/0!</v>
      </c>
    </row>
    <row r="9" spans="1:8" ht="34.5" customHeight="1">
      <c r="A9" s="2">
        <v>51</v>
      </c>
      <c r="B9" s="2" t="s">
        <v>5</v>
      </c>
      <c r="C9" s="65">
        <f>+C8*51</f>
        <v>51</v>
      </c>
      <c r="D9" s="65" t="e">
        <f>+D8*51</f>
        <v>#DIV/0!</v>
      </c>
      <c r="E9" s="65" t="e">
        <f>(E8*51)</f>
        <v>#DIV/0!</v>
      </c>
      <c r="F9" s="65" t="e">
        <f>+F8*0.51*100</f>
        <v>#DIV/0!</v>
      </c>
      <c r="G9" s="65" t="e">
        <f>+G8*0.51*100</f>
        <v>#DIV/0!</v>
      </c>
      <c r="H9" s="65" t="e">
        <f>+H8*0.51*100</f>
        <v>#DIV/0!</v>
      </c>
    </row>
    <row r="10" spans="1:8" ht="34.5" customHeight="1">
      <c r="A10" s="9" t="s">
        <v>6</v>
      </c>
      <c r="B10" s="8" t="s">
        <v>183</v>
      </c>
      <c r="C10" s="2"/>
      <c r="D10" s="2"/>
      <c r="E10" s="2"/>
      <c r="F10" s="2"/>
      <c r="G10" s="2"/>
      <c r="H10" s="2"/>
    </row>
    <row r="11" spans="1:8" ht="24.75" customHeight="1">
      <c r="A11" s="2"/>
      <c r="B11" s="2"/>
      <c r="C11" s="2"/>
      <c r="D11" s="2"/>
      <c r="E11" s="2"/>
      <c r="F11" s="2"/>
      <c r="G11" s="2"/>
      <c r="H11" s="2"/>
    </row>
    <row r="12" spans="1:8" ht="24.75" customHeight="1">
      <c r="A12" s="2"/>
      <c r="B12" s="2"/>
      <c r="C12" s="2"/>
      <c r="D12" s="2"/>
      <c r="E12" s="2"/>
      <c r="F12" s="2"/>
      <c r="G12" s="2"/>
      <c r="H12" s="2"/>
    </row>
    <row r="13" spans="1:8" ht="24.75" customHeight="1">
      <c r="A13" s="2"/>
      <c r="B13" s="2"/>
      <c r="C13" s="2"/>
      <c r="D13" s="2"/>
      <c r="E13" s="2"/>
      <c r="F13" s="2"/>
      <c r="G13" s="2"/>
      <c r="H13" s="2"/>
    </row>
    <row r="14" spans="1:8" ht="24.75" customHeight="1">
      <c r="A14" s="2"/>
      <c r="B14" s="2"/>
      <c r="C14" s="2"/>
      <c r="D14" s="2"/>
      <c r="E14" s="2"/>
      <c r="F14" s="2"/>
      <c r="G14" s="2"/>
      <c r="H14" s="2"/>
    </row>
    <row r="15" spans="1:8" ht="24.75" customHeight="1">
      <c r="A15" s="2"/>
      <c r="B15" s="2"/>
      <c r="C15" s="2"/>
      <c r="D15" s="2"/>
      <c r="E15" s="2"/>
      <c r="F15" s="2"/>
      <c r="G15" s="2"/>
      <c r="H15" s="2"/>
    </row>
    <row r="16" spans="1:8" ht="24.75" customHeight="1">
      <c r="A16" s="2"/>
      <c r="B16" s="2"/>
      <c r="C16" s="2"/>
      <c r="D16" s="2"/>
      <c r="E16" s="2"/>
      <c r="F16" s="2"/>
      <c r="G16" s="2"/>
      <c r="H16" s="2"/>
    </row>
    <row r="17" spans="1:8" ht="24.75" customHeight="1">
      <c r="A17" s="2"/>
      <c r="B17" s="2"/>
      <c r="C17" s="2"/>
      <c r="D17" s="2"/>
      <c r="E17" s="2"/>
      <c r="F17" s="2"/>
      <c r="G17" s="2"/>
      <c r="H17" s="2"/>
    </row>
    <row r="18" spans="1:8" ht="24.75" customHeight="1">
      <c r="A18" s="2"/>
      <c r="B18" s="2"/>
      <c r="C18" s="2"/>
      <c r="D18" s="2"/>
      <c r="E18" s="2"/>
      <c r="F18" s="2"/>
      <c r="G18" s="2"/>
      <c r="H18" s="2"/>
    </row>
    <row r="19" spans="1:8" ht="24.75" customHeight="1">
      <c r="A19" s="2"/>
      <c r="B19" s="2"/>
      <c r="C19" s="2"/>
      <c r="D19" s="2"/>
      <c r="E19" s="2"/>
      <c r="F19" s="2"/>
      <c r="G19" s="2"/>
      <c r="H19" s="2"/>
    </row>
    <row r="20" spans="1:8" ht="24.75" customHeight="1">
      <c r="A20" s="53">
        <f>SUM(A9:A19)</f>
        <v>51</v>
      </c>
      <c r="B20" s="3" t="s">
        <v>2</v>
      </c>
      <c r="C20" s="10">
        <f aca="true" t="shared" si="1" ref="C20:H20">SUM(C9:C19)</f>
        <v>51</v>
      </c>
      <c r="D20" s="10" t="e">
        <f t="shared" si="1"/>
        <v>#DIV/0!</v>
      </c>
      <c r="E20" s="10" t="e">
        <f t="shared" si="1"/>
        <v>#DIV/0!</v>
      </c>
      <c r="F20" s="10" t="e">
        <f t="shared" si="1"/>
        <v>#DIV/0!</v>
      </c>
      <c r="G20" s="10" t="e">
        <f t="shared" si="1"/>
        <v>#DIV/0!</v>
      </c>
      <c r="H20" s="10" t="e">
        <f t="shared" si="1"/>
        <v>#DIV/0!</v>
      </c>
    </row>
  </sheetData>
  <mergeCells count="2">
    <mergeCell ref="A1:H1"/>
    <mergeCell ref="C2:H2"/>
  </mergeCells>
  <printOptions horizontalCentered="1"/>
  <pageMargins left="0.27" right="0.32" top="1" bottom="1" header="0.5" footer="0.5"/>
  <pageSetup fitToHeight="1" fitToWidth="1"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C11" sqref="C11"/>
    </sheetView>
  </sheetViews>
  <sheetFormatPr defaultColWidth="9.140625" defaultRowHeight="12.75"/>
  <cols>
    <col min="1" max="1" width="22.421875" style="0" customWidth="1"/>
    <col min="2" max="2" width="20.28125" style="0" customWidth="1"/>
    <col min="3" max="3" width="12.00390625" style="0" customWidth="1"/>
    <col min="7" max="7" width="13.140625" style="0" customWidth="1"/>
    <col min="8" max="8" width="15.57421875" style="0" customWidth="1"/>
    <col min="9" max="9" width="14.57421875" style="0" customWidth="1"/>
    <col min="10" max="10" width="15.140625" style="0" customWidth="1"/>
    <col min="11" max="11" width="14.28125" style="0" customWidth="1"/>
  </cols>
  <sheetData>
    <row r="1" spans="1:11" ht="18">
      <c r="A1" s="131" t="s">
        <v>61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2.75">
      <c r="A2" s="133" t="s">
        <v>649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2.75">
      <c r="A3" s="132" t="s">
        <v>779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8:10" ht="12.75">
      <c r="H4" s="12" t="s">
        <v>89</v>
      </c>
      <c r="I4" s="12" t="s">
        <v>90</v>
      </c>
      <c r="J4" s="12" t="s">
        <v>91</v>
      </c>
    </row>
    <row r="5" spans="8:10" ht="12.75">
      <c r="H5" s="88"/>
      <c r="I5" s="35"/>
      <c r="J5" s="109"/>
    </row>
    <row r="7" spans="1:11" ht="12.75">
      <c r="A7" s="34" t="s">
        <v>54</v>
      </c>
      <c r="B7" s="34"/>
      <c r="C7" s="34"/>
      <c r="D7" s="34"/>
      <c r="E7" s="34"/>
      <c r="F7" s="34" t="s">
        <v>57</v>
      </c>
      <c r="G7" s="34" t="s">
        <v>19</v>
      </c>
      <c r="H7" s="34"/>
      <c r="I7" s="34"/>
      <c r="J7" s="34"/>
      <c r="K7" s="34" t="s">
        <v>92</v>
      </c>
    </row>
    <row r="8" spans="1:11" ht="12.75">
      <c r="A8" s="19" t="s">
        <v>184</v>
      </c>
      <c r="B8" s="19" t="s">
        <v>55</v>
      </c>
      <c r="C8" s="19" t="s">
        <v>185</v>
      </c>
      <c r="D8" s="19" t="s">
        <v>56</v>
      </c>
      <c r="E8" s="19" t="s">
        <v>186</v>
      </c>
      <c r="F8" s="19" t="s">
        <v>187</v>
      </c>
      <c r="G8" s="19" t="s">
        <v>188</v>
      </c>
      <c r="H8" s="19" t="s">
        <v>640</v>
      </c>
      <c r="I8" s="19" t="s">
        <v>641</v>
      </c>
      <c r="J8" s="19" t="s">
        <v>642</v>
      </c>
      <c r="K8" s="19" t="s">
        <v>93</v>
      </c>
    </row>
    <row r="9" spans="3:11" ht="12.75">
      <c r="C9" s="12"/>
      <c r="D9" s="36"/>
      <c r="E9" s="36"/>
      <c r="F9" s="36"/>
      <c r="G9" s="36"/>
      <c r="H9" s="36">
        <f>+G9*$H$5</f>
        <v>0</v>
      </c>
      <c r="I9" s="36">
        <f aca="true" t="shared" si="0" ref="I9:I39">+G9*$I$5</f>
        <v>0</v>
      </c>
      <c r="J9" s="36">
        <f>+G9*$J$5</f>
        <v>0</v>
      </c>
      <c r="K9" s="36"/>
    </row>
    <row r="10" spans="3:11" ht="12.75">
      <c r="C10" s="12"/>
      <c r="D10" s="36"/>
      <c r="E10" s="36"/>
      <c r="F10" s="36"/>
      <c r="G10" s="36">
        <f aca="true" t="shared" si="1" ref="G10:G39">+D10*E10*F10</f>
        <v>0</v>
      </c>
      <c r="H10" s="36">
        <f aca="true" t="shared" si="2" ref="H10:H39">+G10*$H$5</f>
        <v>0</v>
      </c>
      <c r="I10" s="36">
        <f t="shared" si="0"/>
        <v>0</v>
      </c>
      <c r="J10" s="36">
        <f aca="true" t="shared" si="3" ref="J10:J39">+G10*$J$5</f>
        <v>0</v>
      </c>
      <c r="K10" s="36"/>
    </row>
    <row r="11" spans="3:11" ht="12.75">
      <c r="C11" s="12"/>
      <c r="D11" s="36"/>
      <c r="E11" s="36"/>
      <c r="F11" s="36"/>
      <c r="G11" s="36">
        <f t="shared" si="1"/>
        <v>0</v>
      </c>
      <c r="H11" s="36">
        <f t="shared" si="2"/>
        <v>0</v>
      </c>
      <c r="I11" s="36">
        <f t="shared" si="0"/>
        <v>0</v>
      </c>
      <c r="J11" s="36">
        <f t="shared" si="3"/>
        <v>0</v>
      </c>
      <c r="K11" s="36"/>
    </row>
    <row r="12" spans="3:11" ht="12.75">
      <c r="C12" s="12"/>
      <c r="D12" s="36"/>
      <c r="E12" s="36"/>
      <c r="F12" s="36"/>
      <c r="G12" s="36">
        <f t="shared" si="1"/>
        <v>0</v>
      </c>
      <c r="H12" s="36">
        <f t="shared" si="2"/>
        <v>0</v>
      </c>
      <c r="I12" s="36">
        <f t="shared" si="0"/>
        <v>0</v>
      </c>
      <c r="J12" s="36">
        <f t="shared" si="3"/>
        <v>0</v>
      </c>
      <c r="K12" s="36"/>
    </row>
    <row r="13" spans="3:11" ht="12.75">
      <c r="C13" s="12"/>
      <c r="D13" s="36"/>
      <c r="E13" s="36"/>
      <c r="F13" s="36"/>
      <c r="G13" s="36">
        <f t="shared" si="1"/>
        <v>0</v>
      </c>
      <c r="H13" s="36">
        <f t="shared" si="2"/>
        <v>0</v>
      </c>
      <c r="I13" s="36">
        <f t="shared" si="0"/>
        <v>0</v>
      </c>
      <c r="J13" s="36">
        <f t="shared" si="3"/>
        <v>0</v>
      </c>
      <c r="K13" s="36"/>
    </row>
    <row r="14" spans="3:11" ht="12.75">
      <c r="C14" s="12"/>
      <c r="D14" s="36"/>
      <c r="E14" s="36"/>
      <c r="F14" s="36"/>
      <c r="G14" s="36">
        <f t="shared" si="1"/>
        <v>0</v>
      </c>
      <c r="H14" s="36">
        <f t="shared" si="2"/>
        <v>0</v>
      </c>
      <c r="I14" s="36">
        <f t="shared" si="0"/>
        <v>0</v>
      </c>
      <c r="J14" s="36">
        <f t="shared" si="3"/>
        <v>0</v>
      </c>
      <c r="K14" s="36"/>
    </row>
    <row r="15" spans="3:11" ht="12.75">
      <c r="C15" s="12"/>
      <c r="D15" s="36"/>
      <c r="E15" s="36"/>
      <c r="F15" s="36"/>
      <c r="G15" s="36">
        <f t="shared" si="1"/>
        <v>0</v>
      </c>
      <c r="H15" s="36">
        <f t="shared" si="2"/>
        <v>0</v>
      </c>
      <c r="I15" s="36">
        <f t="shared" si="0"/>
        <v>0</v>
      </c>
      <c r="J15" s="36">
        <f t="shared" si="3"/>
        <v>0</v>
      </c>
      <c r="K15" s="36"/>
    </row>
    <row r="16" spans="3:11" ht="12.75">
      <c r="C16" s="12"/>
      <c r="D16" s="36"/>
      <c r="E16" s="36"/>
      <c r="F16" s="36"/>
      <c r="G16" s="36">
        <f t="shared" si="1"/>
        <v>0</v>
      </c>
      <c r="H16" s="36">
        <f t="shared" si="2"/>
        <v>0</v>
      </c>
      <c r="I16" s="36">
        <f t="shared" si="0"/>
        <v>0</v>
      </c>
      <c r="J16" s="36">
        <f t="shared" si="3"/>
        <v>0</v>
      </c>
      <c r="K16" s="36"/>
    </row>
    <row r="17" spans="3:11" ht="12.75">
      <c r="C17" s="12"/>
      <c r="D17" s="36"/>
      <c r="E17" s="36"/>
      <c r="F17" s="36"/>
      <c r="G17" s="36">
        <f t="shared" si="1"/>
        <v>0</v>
      </c>
      <c r="H17" s="36">
        <f t="shared" si="2"/>
        <v>0</v>
      </c>
      <c r="I17" s="36">
        <f t="shared" si="0"/>
        <v>0</v>
      </c>
      <c r="J17" s="36">
        <f t="shared" si="3"/>
        <v>0</v>
      </c>
      <c r="K17" s="36"/>
    </row>
    <row r="18" spans="3:11" ht="12.75">
      <c r="C18" s="12"/>
      <c r="D18" s="36"/>
      <c r="E18" s="36"/>
      <c r="F18" s="36"/>
      <c r="G18" s="36">
        <f t="shared" si="1"/>
        <v>0</v>
      </c>
      <c r="H18" s="36">
        <f t="shared" si="2"/>
        <v>0</v>
      </c>
      <c r="I18" s="36">
        <f t="shared" si="0"/>
        <v>0</v>
      </c>
      <c r="J18" s="36">
        <f t="shared" si="3"/>
        <v>0</v>
      </c>
      <c r="K18" s="36"/>
    </row>
    <row r="19" spans="3:11" ht="12.75">
      <c r="C19" s="12"/>
      <c r="D19" s="36"/>
      <c r="E19" s="36"/>
      <c r="F19" s="36"/>
      <c r="G19" s="36">
        <f t="shared" si="1"/>
        <v>0</v>
      </c>
      <c r="H19" s="36">
        <f t="shared" si="2"/>
        <v>0</v>
      </c>
      <c r="I19" s="36">
        <f t="shared" si="0"/>
        <v>0</v>
      </c>
      <c r="J19" s="36">
        <f t="shared" si="3"/>
        <v>0</v>
      </c>
      <c r="K19" s="36"/>
    </row>
    <row r="20" spans="3:11" ht="12.75">
      <c r="C20" s="12"/>
      <c r="D20" s="36"/>
      <c r="E20" s="50"/>
      <c r="F20" s="50"/>
      <c r="G20" s="50">
        <f>+D20*E20*F20</f>
        <v>0</v>
      </c>
      <c r="H20" s="50">
        <f>+G20*$H$5</f>
        <v>0</v>
      </c>
      <c r="I20" s="50">
        <f t="shared" si="0"/>
        <v>0</v>
      </c>
      <c r="J20" s="36">
        <f t="shared" si="3"/>
        <v>0</v>
      </c>
      <c r="K20" s="50"/>
    </row>
    <row r="21" spans="3:11" ht="12.75">
      <c r="C21" s="12"/>
      <c r="D21" s="36"/>
      <c r="E21" s="50"/>
      <c r="F21" s="50"/>
      <c r="G21" s="50">
        <f t="shared" si="1"/>
        <v>0</v>
      </c>
      <c r="H21" s="50">
        <f t="shared" si="2"/>
        <v>0</v>
      </c>
      <c r="I21" s="50">
        <f t="shared" si="0"/>
        <v>0</v>
      </c>
      <c r="J21" s="36">
        <f t="shared" si="3"/>
        <v>0</v>
      </c>
      <c r="K21" s="50"/>
    </row>
    <row r="22" spans="3:11" ht="12.75">
      <c r="C22" s="12"/>
      <c r="D22" s="36"/>
      <c r="E22" s="50"/>
      <c r="F22" s="50"/>
      <c r="G22" s="50">
        <f t="shared" si="1"/>
        <v>0</v>
      </c>
      <c r="H22" s="50">
        <f t="shared" si="2"/>
        <v>0</v>
      </c>
      <c r="I22" s="50">
        <f t="shared" si="0"/>
        <v>0</v>
      </c>
      <c r="J22" s="36">
        <f t="shared" si="3"/>
        <v>0</v>
      </c>
      <c r="K22" s="50"/>
    </row>
    <row r="23" spans="3:11" ht="12.75">
      <c r="C23" s="12"/>
      <c r="D23" s="36"/>
      <c r="E23" s="50"/>
      <c r="F23" s="50"/>
      <c r="G23" s="50">
        <f t="shared" si="1"/>
        <v>0</v>
      </c>
      <c r="H23" s="50">
        <f t="shared" si="2"/>
        <v>0</v>
      </c>
      <c r="I23" s="50">
        <f t="shared" si="0"/>
        <v>0</v>
      </c>
      <c r="J23" s="36">
        <f t="shared" si="3"/>
        <v>0</v>
      </c>
      <c r="K23" s="50"/>
    </row>
    <row r="24" spans="4:11" ht="12.75">
      <c r="D24" s="36"/>
      <c r="E24" s="50"/>
      <c r="F24" s="50"/>
      <c r="G24" s="50">
        <f t="shared" si="1"/>
        <v>0</v>
      </c>
      <c r="H24" s="50">
        <f t="shared" si="2"/>
        <v>0</v>
      </c>
      <c r="I24" s="50">
        <f t="shared" si="0"/>
        <v>0</v>
      </c>
      <c r="J24" s="36">
        <f t="shared" si="3"/>
        <v>0</v>
      </c>
      <c r="K24" s="50"/>
    </row>
    <row r="25" spans="4:11" ht="12.75">
      <c r="D25" s="36"/>
      <c r="E25" s="50"/>
      <c r="F25" s="50"/>
      <c r="G25" s="50">
        <f t="shared" si="1"/>
        <v>0</v>
      </c>
      <c r="H25" s="50">
        <f t="shared" si="2"/>
        <v>0</v>
      </c>
      <c r="I25" s="50">
        <f t="shared" si="0"/>
        <v>0</v>
      </c>
      <c r="J25" s="36">
        <f t="shared" si="3"/>
        <v>0</v>
      </c>
      <c r="K25" s="50"/>
    </row>
    <row r="26" spans="4:11" ht="12.75">
      <c r="D26" s="36"/>
      <c r="E26" s="36"/>
      <c r="F26" s="36"/>
      <c r="G26" s="50">
        <f t="shared" si="1"/>
        <v>0</v>
      </c>
      <c r="H26" s="50">
        <f t="shared" si="2"/>
        <v>0</v>
      </c>
      <c r="I26" s="50">
        <f t="shared" si="0"/>
        <v>0</v>
      </c>
      <c r="J26" s="36">
        <f t="shared" si="3"/>
        <v>0</v>
      </c>
      <c r="K26" s="36"/>
    </row>
    <row r="27" spans="4:11" ht="12.75">
      <c r="D27" s="36"/>
      <c r="E27" s="36"/>
      <c r="F27" s="36"/>
      <c r="G27" s="50">
        <f t="shared" si="1"/>
        <v>0</v>
      </c>
      <c r="H27" s="50">
        <f t="shared" si="2"/>
        <v>0</v>
      </c>
      <c r="I27" s="50">
        <f t="shared" si="0"/>
        <v>0</v>
      </c>
      <c r="J27" s="36">
        <f t="shared" si="3"/>
        <v>0</v>
      </c>
      <c r="K27" s="36"/>
    </row>
    <row r="28" spans="7:10" ht="12.75">
      <c r="G28" s="50">
        <f t="shared" si="1"/>
        <v>0</v>
      </c>
      <c r="H28" s="50">
        <f t="shared" si="2"/>
        <v>0</v>
      </c>
      <c r="I28" s="50">
        <f t="shared" si="0"/>
        <v>0</v>
      </c>
      <c r="J28" s="36">
        <f t="shared" si="3"/>
        <v>0</v>
      </c>
    </row>
    <row r="29" spans="7:10" ht="12.75">
      <c r="G29" s="50">
        <f t="shared" si="1"/>
        <v>0</v>
      </c>
      <c r="H29" s="50">
        <f t="shared" si="2"/>
        <v>0</v>
      </c>
      <c r="I29" s="50">
        <f t="shared" si="0"/>
        <v>0</v>
      </c>
      <c r="J29" s="36">
        <f t="shared" si="3"/>
        <v>0</v>
      </c>
    </row>
    <row r="30" spans="7:10" ht="12.75">
      <c r="G30" s="50">
        <f t="shared" si="1"/>
        <v>0</v>
      </c>
      <c r="H30" s="50">
        <f t="shared" si="2"/>
        <v>0</v>
      </c>
      <c r="I30" s="50">
        <f t="shared" si="0"/>
        <v>0</v>
      </c>
      <c r="J30" s="36">
        <f t="shared" si="3"/>
        <v>0</v>
      </c>
    </row>
    <row r="31" spans="7:10" ht="12.75">
      <c r="G31" s="50">
        <f t="shared" si="1"/>
        <v>0</v>
      </c>
      <c r="H31" s="50">
        <f t="shared" si="2"/>
        <v>0</v>
      </c>
      <c r="I31" s="50">
        <f t="shared" si="0"/>
        <v>0</v>
      </c>
      <c r="J31" s="36">
        <f t="shared" si="3"/>
        <v>0</v>
      </c>
    </row>
    <row r="32" spans="7:10" ht="12.75">
      <c r="G32" s="50">
        <f t="shared" si="1"/>
        <v>0</v>
      </c>
      <c r="H32" s="50">
        <f t="shared" si="2"/>
        <v>0</v>
      </c>
      <c r="I32" s="50">
        <f t="shared" si="0"/>
        <v>0</v>
      </c>
      <c r="J32" s="36">
        <f t="shared" si="3"/>
        <v>0</v>
      </c>
    </row>
    <row r="33" spans="7:10" ht="12.75">
      <c r="G33" s="50">
        <f t="shared" si="1"/>
        <v>0</v>
      </c>
      <c r="H33" s="50">
        <f t="shared" si="2"/>
        <v>0</v>
      </c>
      <c r="I33" s="50">
        <f t="shared" si="0"/>
        <v>0</v>
      </c>
      <c r="J33" s="36">
        <f t="shared" si="3"/>
        <v>0</v>
      </c>
    </row>
    <row r="34" spans="7:10" ht="12.75">
      <c r="G34" s="50">
        <f t="shared" si="1"/>
        <v>0</v>
      </c>
      <c r="H34" s="50">
        <f t="shared" si="2"/>
        <v>0</v>
      </c>
      <c r="I34" s="50">
        <f t="shared" si="0"/>
        <v>0</v>
      </c>
      <c r="J34" s="36">
        <f t="shared" si="3"/>
        <v>0</v>
      </c>
    </row>
    <row r="35" spans="7:10" ht="12.75">
      <c r="G35" s="50">
        <f t="shared" si="1"/>
        <v>0</v>
      </c>
      <c r="H35" s="50">
        <f t="shared" si="2"/>
        <v>0</v>
      </c>
      <c r="I35" s="50">
        <f t="shared" si="0"/>
        <v>0</v>
      </c>
      <c r="J35" s="36">
        <f t="shared" si="3"/>
        <v>0</v>
      </c>
    </row>
    <row r="36" spans="7:11" ht="12.75">
      <c r="G36" s="50">
        <f t="shared" si="1"/>
        <v>0</v>
      </c>
      <c r="H36" s="50">
        <f t="shared" si="2"/>
        <v>0</v>
      </c>
      <c r="I36" s="50">
        <f t="shared" si="0"/>
        <v>0</v>
      </c>
      <c r="J36" s="36">
        <f t="shared" si="3"/>
        <v>0</v>
      </c>
      <c r="K36" s="43"/>
    </row>
    <row r="37" spans="7:10" ht="12.75">
      <c r="G37" s="50">
        <f t="shared" si="1"/>
        <v>0</v>
      </c>
      <c r="H37" s="50">
        <f t="shared" si="2"/>
        <v>0</v>
      </c>
      <c r="I37" s="50">
        <f t="shared" si="0"/>
        <v>0</v>
      </c>
      <c r="J37" s="36">
        <f t="shared" si="3"/>
        <v>0</v>
      </c>
    </row>
    <row r="38" spans="7:10" ht="12.75">
      <c r="G38" s="50">
        <f t="shared" si="1"/>
        <v>0</v>
      </c>
      <c r="H38" s="50">
        <f t="shared" si="2"/>
        <v>0</v>
      </c>
      <c r="I38" s="50">
        <f t="shared" si="0"/>
        <v>0</v>
      </c>
      <c r="J38" s="36">
        <f t="shared" si="3"/>
        <v>0</v>
      </c>
    </row>
    <row r="39" spans="7:11" ht="12.75">
      <c r="G39" s="37">
        <f t="shared" si="1"/>
        <v>0</v>
      </c>
      <c r="H39" s="37">
        <f t="shared" si="2"/>
        <v>0</v>
      </c>
      <c r="I39" s="37">
        <f t="shared" si="0"/>
        <v>0</v>
      </c>
      <c r="J39" s="36">
        <f t="shared" si="3"/>
        <v>0</v>
      </c>
      <c r="K39" s="22"/>
    </row>
    <row r="40" spans="2:11" ht="12.75">
      <c r="B40" t="s">
        <v>62</v>
      </c>
      <c r="G40" s="43">
        <f>SUM(G9:G39)</f>
        <v>0</v>
      </c>
      <c r="H40" s="43">
        <f>SUM(H9:H39)</f>
        <v>0</v>
      </c>
      <c r="I40" s="43">
        <f>SUM(I9:I39)</f>
        <v>0</v>
      </c>
      <c r="J40" s="43">
        <f>SUM(J9:J39)</f>
        <v>0</v>
      </c>
      <c r="K40" s="43">
        <f>SUM(K9:K39)</f>
        <v>0</v>
      </c>
    </row>
    <row r="48" ht="12.75">
      <c r="A48" t="s">
        <v>644</v>
      </c>
    </row>
    <row r="49" ht="12.75">
      <c r="A49" t="s">
        <v>776</v>
      </c>
    </row>
    <row r="50" ht="12.75">
      <c r="A50" t="s">
        <v>777</v>
      </c>
    </row>
  </sheetData>
  <mergeCells count="3">
    <mergeCell ref="A1:K1"/>
    <mergeCell ref="A3:K3"/>
    <mergeCell ref="A2:K2"/>
  </mergeCells>
  <printOptions gridLines="1" horizontalCentered="1"/>
  <pageMargins left="0.5" right="0.5" top="0.75" bottom="0.75" header="0.5" footer="0.5"/>
  <pageSetup fitToHeight="1" fitToWidth="1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3">
      <selection activeCell="A3" sqref="A3:B3"/>
    </sheetView>
  </sheetViews>
  <sheetFormatPr defaultColWidth="9.140625" defaultRowHeight="12.75"/>
  <cols>
    <col min="1" max="1" width="53.00390625" style="0" customWidth="1"/>
    <col min="2" max="2" width="30.00390625" style="0" customWidth="1"/>
  </cols>
  <sheetData>
    <row r="1" spans="1:2" ht="18">
      <c r="A1" s="131" t="s">
        <v>8</v>
      </c>
      <c r="B1" s="131"/>
    </row>
    <row r="3" spans="1:2" ht="12.75">
      <c r="A3" s="132" t="s">
        <v>780</v>
      </c>
      <c r="B3" s="132"/>
    </row>
    <row r="6" spans="1:2" ht="12.75">
      <c r="A6" s="13" t="s">
        <v>21</v>
      </c>
      <c r="B6" s="14" t="s">
        <v>9</v>
      </c>
    </row>
    <row r="8" spans="1:2" ht="21.75" customHeight="1">
      <c r="A8" t="s">
        <v>10</v>
      </c>
      <c r="B8" s="15"/>
    </row>
    <row r="9" spans="1:2" ht="21.75" customHeight="1">
      <c r="A9" t="s">
        <v>11</v>
      </c>
      <c r="B9" s="15"/>
    </row>
    <row r="10" spans="1:2" ht="21.75" customHeight="1">
      <c r="A10" t="s">
        <v>12</v>
      </c>
      <c r="B10" s="15"/>
    </row>
    <row r="11" spans="1:2" ht="21.75" customHeight="1">
      <c r="A11" t="s">
        <v>13</v>
      </c>
      <c r="B11" s="15"/>
    </row>
    <row r="12" spans="1:2" ht="21.75" customHeight="1">
      <c r="A12" t="s">
        <v>14</v>
      </c>
      <c r="B12" s="15"/>
    </row>
    <row r="13" spans="1:2" ht="21.75" customHeight="1">
      <c r="A13" t="s">
        <v>15</v>
      </c>
      <c r="B13" s="15"/>
    </row>
    <row r="14" spans="1:2" ht="21.75" customHeight="1">
      <c r="A14" t="s">
        <v>180</v>
      </c>
      <c r="B14" s="15"/>
    </row>
    <row r="15" spans="1:2" ht="21.75" customHeight="1">
      <c r="A15" t="s">
        <v>17</v>
      </c>
      <c r="B15" s="15"/>
    </row>
    <row r="16" spans="1:2" ht="21.75" customHeight="1">
      <c r="A16" t="s">
        <v>18</v>
      </c>
      <c r="B16" s="15"/>
    </row>
    <row r="17" ht="21.75" customHeight="1">
      <c r="B17" s="15"/>
    </row>
    <row r="18" ht="21.75" customHeight="1"/>
    <row r="19" ht="21.75" customHeight="1"/>
    <row r="20" spans="1:2" ht="21.75" customHeight="1">
      <c r="A20" s="16" t="s">
        <v>19</v>
      </c>
      <c r="B20" s="15">
        <f>SUM(B8:B19)</f>
        <v>0</v>
      </c>
    </row>
    <row r="24" ht="12.75">
      <c r="A24" t="s">
        <v>88</v>
      </c>
    </row>
    <row r="25" ht="12.75">
      <c r="A25" t="s">
        <v>20</v>
      </c>
    </row>
  </sheetData>
  <mergeCells count="2">
    <mergeCell ref="A1:B1"/>
    <mergeCell ref="A3:B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4">
      <selection activeCell="B33" sqref="B33"/>
    </sheetView>
  </sheetViews>
  <sheetFormatPr defaultColWidth="9.140625" defaultRowHeight="12.75"/>
  <cols>
    <col min="1" max="1" width="37.28125" style="0" customWidth="1"/>
    <col min="2" max="2" width="15.140625" style="0" customWidth="1"/>
    <col min="3" max="3" width="10.8515625" style="0" customWidth="1"/>
    <col min="4" max="4" width="12.8515625" style="0" customWidth="1"/>
    <col min="5" max="5" width="11.7109375" style="0" customWidth="1"/>
    <col min="6" max="6" width="13.7109375" style="0" customWidth="1"/>
    <col min="7" max="7" width="12.7109375" style="0" customWidth="1"/>
    <col min="8" max="8" width="20.57421875" style="0" customWidth="1"/>
    <col min="10" max="10" width="14.00390625" style="0" customWidth="1"/>
  </cols>
  <sheetData>
    <row r="1" spans="1:8" ht="15.75">
      <c r="A1" s="135" t="s">
        <v>63</v>
      </c>
      <c r="B1" s="135"/>
      <c r="C1" s="135"/>
      <c r="D1" s="135"/>
      <c r="E1" s="135"/>
      <c r="F1" s="135"/>
      <c r="G1" s="135"/>
      <c r="H1" s="135"/>
    </row>
    <row r="2" spans="1:8" ht="15.75">
      <c r="A2" s="135" t="s">
        <v>64</v>
      </c>
      <c r="B2" s="135"/>
      <c r="C2" s="135"/>
      <c r="D2" s="135"/>
      <c r="E2" s="135"/>
      <c r="F2" s="135"/>
      <c r="G2" s="135"/>
      <c r="H2" s="135"/>
    </row>
    <row r="3" spans="1:8" ht="15.75">
      <c r="A3" s="39"/>
      <c r="B3" s="39"/>
      <c r="C3" s="39"/>
      <c r="D3" s="39"/>
      <c r="E3" s="39"/>
      <c r="F3" s="39"/>
      <c r="G3" s="39"/>
      <c r="H3" s="39"/>
    </row>
    <row r="4" spans="1:7" ht="12.75" customHeight="1">
      <c r="A4" s="39"/>
      <c r="B4" s="39"/>
      <c r="C4" s="39"/>
      <c r="D4" s="39"/>
      <c r="E4" s="137" t="s">
        <v>68</v>
      </c>
      <c r="F4" s="137"/>
      <c r="G4" s="137"/>
    </row>
    <row r="5" spans="1:8" ht="12.75">
      <c r="A5" s="12"/>
      <c r="B5" s="12"/>
      <c r="C5" s="136" t="s">
        <v>66</v>
      </c>
      <c r="D5" s="136"/>
      <c r="E5" s="136" t="s">
        <v>650</v>
      </c>
      <c r="F5" s="136"/>
      <c r="G5" s="136"/>
      <c r="H5" s="62" t="s">
        <v>739</v>
      </c>
    </row>
    <row r="6" spans="1:8" ht="25.5">
      <c r="A6" s="19" t="s">
        <v>645</v>
      </c>
      <c r="B6" s="19" t="s">
        <v>65</v>
      </c>
      <c r="C6" s="19" t="s">
        <v>28</v>
      </c>
      <c r="D6" s="19" t="s">
        <v>67</v>
      </c>
      <c r="E6" s="19" t="s">
        <v>40</v>
      </c>
      <c r="F6" s="19" t="s">
        <v>27</v>
      </c>
      <c r="G6" s="19" t="s">
        <v>26</v>
      </c>
      <c r="H6" s="71" t="s">
        <v>96</v>
      </c>
    </row>
    <row r="7" spans="2:8" ht="12.75">
      <c r="B7" s="31"/>
      <c r="H7" s="36">
        <f>+'Revenue Info'!$D$23*'SD Info - Lunch'!J7</f>
        <v>0</v>
      </c>
    </row>
    <row r="8" spans="2:10" ht="12.75">
      <c r="B8" s="31"/>
      <c r="C8" s="36"/>
      <c r="D8" s="36"/>
      <c r="E8" s="63"/>
      <c r="F8" s="63"/>
      <c r="G8" s="63"/>
      <c r="H8" s="36">
        <f>+'Revenue Info'!$D$23*'SD Info - Lunch'!J8</f>
        <v>0</v>
      </c>
      <c r="J8" s="35"/>
    </row>
    <row r="9" spans="2:10" ht="12.75">
      <c r="B9" s="31"/>
      <c r="C9" s="36"/>
      <c r="D9" s="36"/>
      <c r="E9" s="63"/>
      <c r="F9" s="63"/>
      <c r="G9" s="63"/>
      <c r="H9" s="36">
        <f>+'Revenue Info'!$D$23*'SD Info - Lunch'!J9</f>
        <v>0</v>
      </c>
      <c r="J9" s="35"/>
    </row>
    <row r="10" spans="2:10" ht="12.75">
      <c r="B10" s="31"/>
      <c r="C10" s="36"/>
      <c r="D10" s="36"/>
      <c r="E10" s="63"/>
      <c r="F10" s="63"/>
      <c r="G10" s="63"/>
      <c r="H10" s="36">
        <f>+'Revenue Info'!$D$23*'SD Info - Lunch'!J10</f>
        <v>0</v>
      </c>
      <c r="J10" s="35"/>
    </row>
    <row r="11" spans="2:10" ht="12.75">
      <c r="B11" s="31"/>
      <c r="C11" s="36"/>
      <c r="D11" s="36"/>
      <c r="E11" s="63"/>
      <c r="F11" s="63"/>
      <c r="G11" s="63"/>
      <c r="H11" s="36">
        <f>+'Revenue Info'!$D$23*'SD Info - Lunch'!J11</f>
        <v>0</v>
      </c>
      <c r="J11" s="35"/>
    </row>
    <row r="12" spans="2:10" ht="12.75">
      <c r="B12" s="31"/>
      <c r="C12" s="36"/>
      <c r="D12" s="36"/>
      <c r="E12" s="63"/>
      <c r="F12" s="63"/>
      <c r="G12" s="63"/>
      <c r="H12" s="36">
        <f>+'Revenue Info'!$D$23*'SD Info - Lunch'!J12</f>
        <v>0</v>
      </c>
      <c r="J12" s="35"/>
    </row>
    <row r="13" spans="2:10" ht="12.75">
      <c r="B13" s="31"/>
      <c r="C13" s="36"/>
      <c r="D13" s="36"/>
      <c r="E13" s="63"/>
      <c r="F13" s="63"/>
      <c r="G13" s="63"/>
      <c r="H13" s="36">
        <f>+'Revenue Info'!$D$23*'SD Info - Lunch'!J13</f>
        <v>0</v>
      </c>
      <c r="J13" s="35"/>
    </row>
    <row r="14" spans="2:10" ht="12.75">
      <c r="B14" s="31"/>
      <c r="C14" s="36"/>
      <c r="D14" s="36"/>
      <c r="E14" s="63"/>
      <c r="F14" s="63"/>
      <c r="G14" s="63"/>
      <c r="H14" s="36">
        <f>+'Revenue Info'!$D$23*'SD Info - Lunch'!J14</f>
        <v>0</v>
      </c>
      <c r="J14" s="35"/>
    </row>
    <row r="15" spans="2:10" ht="12.75">
      <c r="B15" s="31"/>
      <c r="C15" s="36"/>
      <c r="D15" s="36"/>
      <c r="E15" s="63"/>
      <c r="F15" s="63"/>
      <c r="G15" s="63"/>
      <c r="H15" s="36">
        <f>+'Revenue Info'!$D$23*'SD Info - Lunch'!J15</f>
        <v>0</v>
      </c>
      <c r="J15" s="35"/>
    </row>
    <row r="16" spans="2:10" ht="12.75">
      <c r="B16" s="31"/>
      <c r="C16" s="36"/>
      <c r="D16" s="36"/>
      <c r="E16" s="63"/>
      <c r="F16" s="63"/>
      <c r="G16" s="63"/>
      <c r="H16" s="36">
        <f>+'Revenue Info'!$D$23*'SD Info - Lunch'!J16</f>
        <v>0</v>
      </c>
      <c r="J16" s="35"/>
    </row>
    <row r="17" spans="2:10" ht="12.75">
      <c r="B17" s="72"/>
      <c r="C17" s="50"/>
      <c r="D17" s="50"/>
      <c r="E17" s="73"/>
      <c r="F17" s="73"/>
      <c r="G17" s="73"/>
      <c r="H17" s="36">
        <f>+'Revenue Info'!$D$23*'SD Info - Lunch'!J17</f>
        <v>0</v>
      </c>
      <c r="J17" s="74"/>
    </row>
    <row r="18" spans="2:10" ht="12.75">
      <c r="B18" s="72"/>
      <c r="C18" s="36"/>
      <c r="D18" s="36"/>
      <c r="E18" s="73"/>
      <c r="F18" s="73"/>
      <c r="G18" s="73"/>
      <c r="H18" s="36">
        <f>+'Revenue Info'!$D$23*'SD Info - Lunch'!J18</f>
        <v>0</v>
      </c>
      <c r="J18" s="61"/>
    </row>
    <row r="19" spans="2:8" ht="12.75">
      <c r="B19" s="31"/>
      <c r="C19" s="36"/>
      <c r="D19" s="36"/>
      <c r="E19" s="63"/>
      <c r="F19" s="63"/>
      <c r="G19" s="63"/>
      <c r="H19" s="36">
        <f>+'Revenue Info'!$D$23*'SD Info - Lunch'!J19</f>
        <v>0</v>
      </c>
    </row>
    <row r="20" spans="1:8" ht="12.75">
      <c r="A20" s="18"/>
      <c r="B20" s="31"/>
      <c r="C20" s="36"/>
      <c r="D20" s="36"/>
      <c r="E20" s="63"/>
      <c r="F20" s="63"/>
      <c r="G20" s="63"/>
      <c r="H20" s="36">
        <f>+'Revenue Info'!$D$23*'SD Info - Lunch'!J20</f>
        <v>0</v>
      </c>
    </row>
    <row r="21" spans="2:8" ht="12.75">
      <c r="B21" s="31"/>
      <c r="C21" s="36"/>
      <c r="D21" s="36"/>
      <c r="E21" s="63"/>
      <c r="F21" s="63"/>
      <c r="G21" s="63"/>
      <c r="H21" s="36">
        <f>+'Revenue Info'!$D$23*'SD Info - Lunch'!J21</f>
        <v>0</v>
      </c>
    </row>
    <row r="22" spans="2:8" ht="12.75">
      <c r="B22" s="31"/>
      <c r="C22" s="36"/>
      <c r="D22" s="36"/>
      <c r="E22" s="36"/>
      <c r="F22" s="36"/>
      <c r="G22" s="36"/>
      <c r="H22" s="36">
        <f>+'Revenue Info'!$D$23*'SD Info - Lunch'!J22</f>
        <v>0</v>
      </c>
    </row>
    <row r="23" spans="2:8" ht="12.75">
      <c r="B23" s="31"/>
      <c r="C23" s="36"/>
      <c r="D23" s="36"/>
      <c r="E23" s="36"/>
      <c r="F23" s="36"/>
      <c r="G23" s="36"/>
      <c r="H23" s="36">
        <f>+'Revenue Info'!$D$23*'SD Info - Lunch'!J23</f>
        <v>0</v>
      </c>
    </row>
    <row r="24" spans="2:8" ht="12.75">
      <c r="B24" s="31"/>
      <c r="H24" s="36">
        <f>+'Revenue Info'!$D$23*'SD Info - Lunch'!J24</f>
        <v>0</v>
      </c>
    </row>
    <row r="25" spans="2:8" ht="12.75">
      <c r="B25" s="31"/>
      <c r="H25" s="36">
        <f>+'Revenue Info'!$D$23*'SD Info - Lunch'!J25</f>
        <v>0</v>
      </c>
    </row>
    <row r="26" spans="2:8" ht="12.75">
      <c r="B26" s="31"/>
      <c r="H26" s="36">
        <f>+'Revenue Info'!$D$23*'SD Info - Lunch'!J26</f>
        <v>0</v>
      </c>
    </row>
    <row r="27" spans="2:8" ht="12.75">
      <c r="B27" s="31"/>
      <c r="H27" s="36">
        <f>+'Revenue Info'!$D$23*'SD Info - Lunch'!J27</f>
        <v>0</v>
      </c>
    </row>
    <row r="28" spans="2:8" ht="12.75">
      <c r="B28" s="31"/>
      <c r="H28" s="36">
        <f>+'Revenue Info'!$D$23*'SD Info - Lunch'!J28</f>
        <v>0</v>
      </c>
    </row>
    <row r="29" spans="2:8" ht="12.75">
      <c r="B29" s="31"/>
      <c r="H29" s="36">
        <f>+'Revenue Info'!$D$23*'SD Info - Lunch'!J29</f>
        <v>0</v>
      </c>
    </row>
    <row r="30" spans="2:8" ht="12.75">
      <c r="B30" s="31"/>
      <c r="H30" s="36">
        <f>+'Revenue Info'!$D$23*'SD Info - Lunch'!J30</f>
        <v>0</v>
      </c>
    </row>
    <row r="31" spans="2:8" ht="12.75">
      <c r="B31" s="31"/>
      <c r="H31" s="36">
        <f>+'Revenue Info'!$D$23*'SD Info - Lunch'!J31</f>
        <v>0</v>
      </c>
    </row>
    <row r="32" spans="2:8" ht="12.75">
      <c r="B32" s="41"/>
      <c r="E32" s="22"/>
      <c r="F32" s="22"/>
      <c r="G32" s="22"/>
      <c r="H32" s="37">
        <f>+'Revenue Info'!$D$23*'SD Info - Lunch'!J32</f>
        <v>0</v>
      </c>
    </row>
    <row r="33" spans="1:10" ht="12.75">
      <c r="A33" t="s">
        <v>19</v>
      </c>
      <c r="B33" s="72">
        <f>SUM(B7:B32)</f>
        <v>0</v>
      </c>
      <c r="E33" s="73">
        <f>SUM(E7:E32)</f>
        <v>0</v>
      </c>
      <c r="F33" s="73">
        <f>SUM(F7:F32)</f>
        <v>0</v>
      </c>
      <c r="G33" s="73">
        <f>SUM(G7:G32)</f>
        <v>0</v>
      </c>
      <c r="H33" s="50">
        <f>SUM(H7:H32)</f>
        <v>0</v>
      </c>
      <c r="J33" s="61">
        <f>SUM(J7:J32)</f>
        <v>0</v>
      </c>
    </row>
    <row r="34" spans="2:7" ht="12.75">
      <c r="B34" s="31"/>
      <c r="G34" s="66"/>
    </row>
    <row r="35" ht="12.75">
      <c r="B35" s="31"/>
    </row>
    <row r="36" spans="1:2" ht="12.75">
      <c r="A36" t="s">
        <v>651</v>
      </c>
      <c r="B36" s="31"/>
    </row>
    <row r="37" spans="1:2" ht="12.75">
      <c r="A37" t="s">
        <v>782</v>
      </c>
      <c r="B37" s="31"/>
    </row>
    <row r="38" spans="1:2" ht="12.75">
      <c r="A38" t="s">
        <v>740</v>
      </c>
      <c r="B38" s="31"/>
    </row>
    <row r="39" spans="1:2" ht="12.75">
      <c r="A39" t="s">
        <v>781</v>
      </c>
      <c r="B39" s="31"/>
    </row>
    <row r="40" ht="12.75">
      <c r="B40" s="31"/>
    </row>
    <row r="41" ht="12.75">
      <c r="B41" s="31"/>
    </row>
    <row r="42" ht="12.75">
      <c r="B42" s="31"/>
    </row>
  </sheetData>
  <mergeCells count="5">
    <mergeCell ref="A1:H1"/>
    <mergeCell ref="A2:H2"/>
    <mergeCell ref="C5:D5"/>
    <mergeCell ref="E5:G5"/>
    <mergeCell ref="E4:G4"/>
  </mergeCells>
  <printOptions gridLines="1" horizontalCentered="1"/>
  <pageMargins left="0.44" right="0.75" top="1.08" bottom="1" header="0.5" footer="0.5"/>
  <pageSetup fitToHeight="1" fitToWidth="1"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1">
      <selection activeCell="A39" sqref="A39"/>
    </sheetView>
  </sheetViews>
  <sheetFormatPr defaultColWidth="9.140625" defaultRowHeight="12.75"/>
  <cols>
    <col min="1" max="1" width="43.8515625" style="0" customWidth="1"/>
    <col min="2" max="2" width="12.8515625" style="0" customWidth="1"/>
    <col min="4" max="4" width="11.8515625" style="0" customWidth="1"/>
    <col min="5" max="5" width="11.00390625" style="0" customWidth="1"/>
    <col min="6" max="6" width="10.7109375" style="0" customWidth="1"/>
    <col min="7" max="7" width="10.140625" style="0" customWidth="1"/>
    <col min="8" max="8" width="19.7109375" style="0" customWidth="1"/>
  </cols>
  <sheetData>
    <row r="1" spans="1:8" ht="15.75">
      <c r="A1" s="135" t="s">
        <v>87</v>
      </c>
      <c r="B1" s="135"/>
      <c r="C1" s="135"/>
      <c r="D1" s="135"/>
      <c r="E1" s="135"/>
      <c r="F1" s="135"/>
      <c r="G1" s="135"/>
      <c r="H1" s="135"/>
    </row>
    <row r="2" spans="1:8" ht="15.75">
      <c r="A2" s="135" t="s">
        <v>64</v>
      </c>
      <c r="B2" s="135"/>
      <c r="C2" s="135"/>
      <c r="D2" s="135"/>
      <c r="E2" s="135"/>
      <c r="F2" s="135"/>
      <c r="G2" s="135"/>
      <c r="H2" s="135"/>
    </row>
    <row r="3" spans="1:8" ht="15.75">
      <c r="A3" s="39"/>
      <c r="B3" s="39"/>
      <c r="C3" s="39"/>
      <c r="D3" s="39"/>
      <c r="E3" s="39"/>
      <c r="F3" s="39"/>
      <c r="G3" s="39"/>
      <c r="H3" s="39"/>
    </row>
    <row r="4" spans="1:7" ht="15.75">
      <c r="A4" s="39"/>
      <c r="B4" s="39"/>
      <c r="C4" s="39"/>
      <c r="D4" s="39"/>
      <c r="E4" s="137" t="s">
        <v>68</v>
      </c>
      <c r="F4" s="137"/>
      <c r="G4" s="137"/>
    </row>
    <row r="5" spans="1:8" ht="27.75" customHeight="1">
      <c r="A5" s="12"/>
      <c r="B5" s="12"/>
      <c r="C5" s="136" t="s">
        <v>66</v>
      </c>
      <c r="D5" s="136"/>
      <c r="E5" s="136" t="s">
        <v>650</v>
      </c>
      <c r="F5" s="136"/>
      <c r="G5" s="136"/>
      <c r="H5" s="62" t="s">
        <v>739</v>
      </c>
    </row>
    <row r="6" spans="1:8" ht="25.5">
      <c r="A6" s="19" t="s">
        <v>646</v>
      </c>
      <c r="B6" s="19" t="s">
        <v>65</v>
      </c>
      <c r="C6" s="19" t="s">
        <v>28</v>
      </c>
      <c r="D6" s="19" t="s">
        <v>67</v>
      </c>
      <c r="E6" s="19" t="s">
        <v>40</v>
      </c>
      <c r="F6" s="19" t="s">
        <v>27</v>
      </c>
      <c r="G6" s="19" t="s">
        <v>26</v>
      </c>
      <c r="H6" s="71" t="s">
        <v>652</v>
      </c>
    </row>
    <row r="7" spans="2:8" ht="12.75">
      <c r="B7" s="31"/>
      <c r="H7" s="36">
        <f>+'Revenue Info'!$D$23*'SD Info - Lunch'!J7</f>
        <v>0</v>
      </c>
    </row>
    <row r="8" spans="2:8" ht="12.75">
      <c r="B8" s="31"/>
      <c r="C8" s="36"/>
      <c r="D8" s="36"/>
      <c r="E8" s="31"/>
      <c r="F8" s="31"/>
      <c r="G8" s="31"/>
      <c r="H8" s="36">
        <f>+'Revenue Info'!$D$23*'SD Info - Lunch'!J8</f>
        <v>0</v>
      </c>
    </row>
    <row r="9" spans="2:8" ht="12.75">
      <c r="B9" s="31"/>
      <c r="C9" s="36"/>
      <c r="D9" s="36"/>
      <c r="E9" s="63"/>
      <c r="F9" s="63"/>
      <c r="G9" s="63"/>
      <c r="H9" s="36">
        <f>+'Revenue Info'!$D$23*'SD Info - Lunch'!J9</f>
        <v>0</v>
      </c>
    </row>
    <row r="10" spans="2:8" ht="12.75">
      <c r="B10" s="31"/>
      <c r="C10" s="36"/>
      <c r="D10" s="36"/>
      <c r="E10" s="63"/>
      <c r="F10" s="63"/>
      <c r="G10" s="63"/>
      <c r="H10" s="36">
        <f>+'Revenue Info'!$D$23*'SD Info - Lunch'!J10</f>
        <v>0</v>
      </c>
    </row>
    <row r="11" spans="2:8" ht="12.75">
      <c r="B11" s="31"/>
      <c r="C11" s="36"/>
      <c r="D11" s="36"/>
      <c r="E11" s="63"/>
      <c r="F11" s="63"/>
      <c r="G11" s="63"/>
      <c r="H11" s="36">
        <f>+'Revenue Info'!$D$23*'SD Info - Lunch'!J11</f>
        <v>0</v>
      </c>
    </row>
    <row r="12" spans="2:8" ht="12.75">
      <c r="B12" s="72"/>
      <c r="C12" s="50"/>
      <c r="D12" s="50"/>
      <c r="E12" s="73"/>
      <c r="F12" s="73"/>
      <c r="G12" s="73"/>
      <c r="H12" s="36">
        <f>+'Revenue Info'!$D$23*'SD Info - Lunch'!J12</f>
        <v>0</v>
      </c>
    </row>
    <row r="13" spans="2:8" ht="12.75">
      <c r="B13" s="72"/>
      <c r="C13" s="36"/>
      <c r="D13" s="36"/>
      <c r="E13" s="73"/>
      <c r="F13" s="73"/>
      <c r="G13" s="73"/>
      <c r="H13" s="36">
        <f>+'Revenue Info'!$D$23*'SD Info - Lunch'!J13</f>
        <v>0</v>
      </c>
    </row>
    <row r="14" ht="12.75">
      <c r="H14" s="36">
        <f>+'Revenue Info'!$D$23*'SD Info - Lunch'!J14</f>
        <v>0</v>
      </c>
    </row>
    <row r="15" ht="12.75">
      <c r="H15" s="36">
        <f>+'Revenue Info'!$D$23*'SD Info - Lunch'!J15</f>
        <v>0</v>
      </c>
    </row>
    <row r="16" ht="12.75">
      <c r="H16" s="36">
        <f>+'Revenue Info'!$D$23*'SD Info - Lunch'!J16</f>
        <v>0</v>
      </c>
    </row>
    <row r="17" ht="12.75">
      <c r="H17" s="36">
        <f>+'Revenue Info'!$D$23*'SD Info - Lunch'!J17</f>
        <v>0</v>
      </c>
    </row>
    <row r="18" ht="12.75">
      <c r="H18" s="36">
        <f>+'Revenue Info'!$D$23*'SD Info - Lunch'!J18</f>
        <v>0</v>
      </c>
    </row>
    <row r="19" ht="12.75">
      <c r="H19" s="36">
        <f>+'Revenue Info'!$D$23*'SD Info - Lunch'!J19</f>
        <v>0</v>
      </c>
    </row>
    <row r="20" ht="12.75">
      <c r="H20" s="36">
        <f>+'Revenue Info'!$D$23*'SD Info - Lunch'!J20</f>
        <v>0</v>
      </c>
    </row>
    <row r="21" ht="12.75">
      <c r="H21" s="36">
        <f>+'Revenue Info'!$D$23*'SD Info - Lunch'!J21</f>
        <v>0</v>
      </c>
    </row>
    <row r="22" ht="12.75">
      <c r="H22" s="36">
        <f>+'Revenue Info'!$D$23*'SD Info - Lunch'!J22</f>
        <v>0</v>
      </c>
    </row>
    <row r="23" ht="12.75">
      <c r="H23" s="36">
        <f>+'Revenue Info'!$D$23*'SD Info - Lunch'!J23</f>
        <v>0</v>
      </c>
    </row>
    <row r="24" ht="12.75">
      <c r="H24" s="36">
        <f>+'Revenue Info'!$D$23*'SD Info - Lunch'!J24</f>
        <v>0</v>
      </c>
    </row>
    <row r="25" ht="12.75">
      <c r="H25" s="36">
        <f>+'Revenue Info'!$D$23*'SD Info - Lunch'!J25</f>
        <v>0</v>
      </c>
    </row>
    <row r="26" ht="12.75">
      <c r="H26" s="36">
        <f>+'Revenue Info'!$D$23*'SD Info - Lunch'!J26</f>
        <v>0</v>
      </c>
    </row>
    <row r="27" ht="12.75">
      <c r="H27" s="36">
        <f>+'Revenue Info'!$D$23*'SD Info - Lunch'!J27</f>
        <v>0</v>
      </c>
    </row>
    <row r="28" ht="12.75">
      <c r="H28" s="36">
        <f>+'Revenue Info'!$D$23*'SD Info - Lunch'!J28</f>
        <v>0</v>
      </c>
    </row>
    <row r="29" ht="12.75">
      <c r="H29" s="36">
        <f>+'Revenue Info'!$D$23*'SD Info - Lunch'!J29</f>
        <v>0</v>
      </c>
    </row>
    <row r="30" ht="12.75">
      <c r="H30" s="36">
        <f>+'Revenue Info'!$D$23*'SD Info - Lunch'!J30</f>
        <v>0</v>
      </c>
    </row>
    <row r="31" ht="12.75">
      <c r="H31" s="36">
        <f>+'Revenue Info'!$D$23*'SD Info - Lunch'!J31</f>
        <v>0</v>
      </c>
    </row>
    <row r="32" spans="2:8" ht="12.75">
      <c r="B32" s="22"/>
      <c r="H32" s="36">
        <f>+'Revenue Info'!$D$23*'SD Info - Lunch'!J32</f>
        <v>0</v>
      </c>
    </row>
    <row r="33" spans="1:8" ht="12.75">
      <c r="A33" t="s">
        <v>19</v>
      </c>
      <c r="B33" s="75">
        <f>SUM(B7:B32)</f>
        <v>0</v>
      </c>
      <c r="E33" s="51">
        <f>SUM(E7:E32)</f>
        <v>0</v>
      </c>
      <c r="F33" s="51">
        <f>SUM(F7:F32)</f>
        <v>0</v>
      </c>
      <c r="G33" s="51">
        <f>SUM(G7:G32)</f>
        <v>0</v>
      </c>
      <c r="H33" s="38">
        <f>SUM(H7:H32)</f>
        <v>0</v>
      </c>
    </row>
    <row r="36" spans="1:2" ht="12.75">
      <c r="A36" t="s">
        <v>651</v>
      </c>
      <c r="B36" s="31"/>
    </row>
    <row r="37" spans="1:2" ht="12.75">
      <c r="A37" t="s">
        <v>782</v>
      </c>
      <c r="B37" s="31"/>
    </row>
    <row r="38" spans="1:2" ht="12.75">
      <c r="A38" t="s">
        <v>741</v>
      </c>
      <c r="B38" s="31"/>
    </row>
    <row r="39" spans="1:2" ht="12.75">
      <c r="A39" t="s">
        <v>781</v>
      </c>
      <c r="B39" s="31"/>
    </row>
    <row r="40" ht="12.75">
      <c r="B40" s="66"/>
    </row>
    <row r="41" ht="12.75">
      <c r="B41" s="72"/>
    </row>
  </sheetData>
  <mergeCells count="5">
    <mergeCell ref="A1:H1"/>
    <mergeCell ref="A2:H2"/>
    <mergeCell ref="E4:G4"/>
    <mergeCell ref="C5:D5"/>
    <mergeCell ref="E5:G5"/>
  </mergeCells>
  <printOptions gridLines="1" horizontalCentered="1"/>
  <pageMargins left="0.75" right="0.75" top="1" bottom="1" header="0.5" footer="0.5"/>
  <pageSetup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24">
      <selection activeCell="F55" sqref="F55"/>
    </sheetView>
  </sheetViews>
  <sheetFormatPr defaultColWidth="9.140625" defaultRowHeight="12.75"/>
  <cols>
    <col min="1" max="1" width="24.8515625" style="0" customWidth="1"/>
    <col min="2" max="2" width="19.28125" style="0" customWidth="1"/>
    <col min="3" max="3" width="16.7109375" style="0" customWidth="1"/>
    <col min="4" max="4" width="20.421875" style="0" customWidth="1"/>
    <col min="6" max="6" width="12.28125" style="0" bestFit="1" customWidth="1"/>
  </cols>
  <sheetData>
    <row r="1" spans="1:4" ht="15.75">
      <c r="A1" s="135" t="s">
        <v>22</v>
      </c>
      <c r="B1" s="135"/>
      <c r="C1" s="135"/>
      <c r="D1" s="135"/>
    </row>
    <row r="3" spans="1:4" ht="12.75">
      <c r="A3" s="132" t="s">
        <v>786</v>
      </c>
      <c r="B3" s="132"/>
      <c r="C3" s="132"/>
      <c r="D3" s="132"/>
    </row>
    <row r="5" spans="1:4" ht="12.75">
      <c r="A5" s="138" t="s">
        <v>23</v>
      </c>
      <c r="B5" s="139"/>
      <c r="C5" s="139"/>
      <c r="D5" s="140"/>
    </row>
    <row r="6" ht="12.75">
      <c r="D6" s="17"/>
    </row>
    <row r="7" spans="1:3" ht="12.75">
      <c r="A7" s="18" t="s">
        <v>24</v>
      </c>
      <c r="B7" s="19" t="s">
        <v>25</v>
      </c>
      <c r="C7" s="19" t="s">
        <v>86</v>
      </c>
    </row>
    <row r="8" spans="1:4" ht="12.75">
      <c r="A8" s="20" t="s">
        <v>30</v>
      </c>
      <c r="B8" s="42"/>
      <c r="C8" s="57"/>
      <c r="D8" s="58">
        <f>+B8*C8</f>
        <v>0</v>
      </c>
    </row>
    <row r="9" spans="1:4" ht="12.75">
      <c r="A9" s="20" t="s">
        <v>31</v>
      </c>
      <c r="B9" s="42"/>
      <c r="C9" s="57"/>
      <c r="D9" s="58">
        <f>+B9*C9</f>
        <v>0</v>
      </c>
    </row>
    <row r="10" spans="1:4" ht="12.75">
      <c r="A10" s="20" t="s">
        <v>27</v>
      </c>
      <c r="B10" s="42"/>
      <c r="C10" s="36"/>
      <c r="D10" s="58">
        <f>+B10*C10</f>
        <v>0</v>
      </c>
    </row>
    <row r="11" spans="1:4" ht="12.75">
      <c r="A11" s="20" t="s">
        <v>28</v>
      </c>
      <c r="B11" s="42"/>
      <c r="C11" s="36"/>
      <c r="D11" s="58">
        <f>+B11*C11</f>
        <v>0</v>
      </c>
    </row>
    <row r="12" spans="2:4" ht="12.75">
      <c r="B12" s="31"/>
      <c r="C12" s="16" t="s">
        <v>97</v>
      </c>
      <c r="D12" s="59">
        <f>SUM(D8:D11)</f>
        <v>0</v>
      </c>
    </row>
    <row r="13" ht="12.75">
      <c r="B13" s="31"/>
    </row>
    <row r="14" spans="1:2" ht="12.75">
      <c r="A14" s="18" t="s">
        <v>29</v>
      </c>
      <c r="B14" s="31"/>
    </row>
    <row r="15" spans="1:4" ht="12.75">
      <c r="A15" s="20" t="s">
        <v>30</v>
      </c>
      <c r="B15" s="41"/>
      <c r="C15" s="36"/>
      <c r="D15" s="58">
        <f>+B15*C15</f>
        <v>0</v>
      </c>
    </row>
    <row r="16" spans="1:4" ht="12.75">
      <c r="A16" s="20" t="s">
        <v>31</v>
      </c>
      <c r="B16" s="42"/>
      <c r="C16" s="36"/>
      <c r="D16" s="58">
        <f>+B16*C16</f>
        <v>0</v>
      </c>
    </row>
    <row r="17" spans="1:4" ht="12.75">
      <c r="A17" s="20" t="s">
        <v>27</v>
      </c>
      <c r="B17" s="42"/>
      <c r="C17" s="36"/>
      <c r="D17" s="58">
        <f>+B17*C17</f>
        <v>0</v>
      </c>
    </row>
    <row r="18" spans="1:4" ht="12.75">
      <c r="A18" s="20" t="s">
        <v>28</v>
      </c>
      <c r="B18" s="42"/>
      <c r="C18" s="36"/>
      <c r="D18" s="58">
        <f>+B18*C18</f>
        <v>0</v>
      </c>
    </row>
    <row r="19" spans="3:4" ht="12.75">
      <c r="C19" s="16" t="s">
        <v>98</v>
      </c>
      <c r="D19" s="59">
        <f>SUM(D15:D18)</f>
        <v>0</v>
      </c>
    </row>
    <row r="21" spans="1:4" ht="12.75">
      <c r="A21" s="18" t="s">
        <v>84</v>
      </c>
      <c r="B21" s="66"/>
      <c r="C21" s="16" t="s">
        <v>750</v>
      </c>
      <c r="D21" s="15">
        <v>0</v>
      </c>
    </row>
    <row r="23" spans="1:6" ht="12.75">
      <c r="A23" s="20" t="s">
        <v>33</v>
      </c>
      <c r="C23" s="23" t="s">
        <v>34</v>
      </c>
      <c r="D23" s="15"/>
      <c r="F23" s="47">
        <f>SUM(D23:D24)+D11+D18</f>
        <v>0</v>
      </c>
    </row>
    <row r="24" spans="1:4" ht="12.75">
      <c r="A24" s="20" t="s">
        <v>95</v>
      </c>
      <c r="C24" s="23" t="s">
        <v>34</v>
      </c>
      <c r="D24" s="15"/>
    </row>
    <row r="25" spans="1:4" ht="12.75">
      <c r="A25" s="20" t="s">
        <v>35</v>
      </c>
      <c r="C25" s="23" t="s">
        <v>34</v>
      </c>
      <c r="D25" s="15">
        <v>0</v>
      </c>
    </row>
    <row r="26" spans="1:4" ht="12.75">
      <c r="A26" s="20" t="s">
        <v>36</v>
      </c>
      <c r="C26" s="23" t="s">
        <v>34</v>
      </c>
      <c r="D26" s="15">
        <v>0</v>
      </c>
    </row>
    <row r="27" spans="1:4" ht="12.75">
      <c r="A27" s="20" t="s">
        <v>94</v>
      </c>
      <c r="C27" s="23" t="s">
        <v>34</v>
      </c>
      <c r="D27" s="15">
        <v>0</v>
      </c>
    </row>
    <row r="29" spans="3:6" ht="12.75">
      <c r="C29" s="16" t="s">
        <v>37</v>
      </c>
      <c r="D29" s="60">
        <f>+D12+D19+D21+D23+D24+D25+D26+D27</f>
        <v>0</v>
      </c>
      <c r="F29" s="58"/>
    </row>
    <row r="31" ht="12.75">
      <c r="A31" s="20" t="s">
        <v>38</v>
      </c>
    </row>
    <row r="33" spans="1:4" ht="12.75">
      <c r="A33" s="138" t="s">
        <v>39</v>
      </c>
      <c r="B33" s="139"/>
      <c r="C33" s="139"/>
      <c r="D33" s="140"/>
    </row>
    <row r="34" spans="2:3" ht="25.5">
      <c r="B34" s="19" t="s">
        <v>25</v>
      </c>
      <c r="C34" s="25" t="s">
        <v>783</v>
      </c>
    </row>
    <row r="35" ht="12.75">
      <c r="A35" t="s">
        <v>24</v>
      </c>
    </row>
    <row r="36" spans="1:7" ht="12.75">
      <c r="A36" s="26" t="s">
        <v>40</v>
      </c>
      <c r="B36" s="41"/>
      <c r="C36" s="67">
        <v>1.27</v>
      </c>
      <c r="D36" s="47">
        <f>+B36*C36</f>
        <v>0</v>
      </c>
      <c r="F36" s="47">
        <f>SUM(D36:D40)</f>
        <v>0</v>
      </c>
      <c r="G36" s="87">
        <f>SUM(B36:B40)</f>
        <v>0</v>
      </c>
    </row>
    <row r="37" spans="1:4" ht="12.75">
      <c r="A37" s="26" t="s">
        <v>41</v>
      </c>
      <c r="B37" s="42"/>
      <c r="C37" s="67">
        <v>1.51</v>
      </c>
      <c r="D37" s="47">
        <f>+B37*C37</f>
        <v>0</v>
      </c>
    </row>
    <row r="38" spans="1:4" ht="12.75">
      <c r="A38" s="26" t="s">
        <v>27</v>
      </c>
      <c r="B38" s="42"/>
      <c r="C38" s="67">
        <v>0.97</v>
      </c>
      <c r="D38" s="47">
        <f>+B38*C38</f>
        <v>0</v>
      </c>
    </row>
    <row r="39" spans="1:4" ht="12.75">
      <c r="A39" s="26" t="s">
        <v>42</v>
      </c>
      <c r="B39" s="42"/>
      <c r="C39" s="67">
        <v>1.21</v>
      </c>
      <c r="D39" s="47">
        <f>+B39*C39</f>
        <v>0</v>
      </c>
    </row>
    <row r="40" spans="1:4" ht="12.75">
      <c r="A40" s="26" t="s">
        <v>26</v>
      </c>
      <c r="B40" s="42"/>
      <c r="C40" s="67">
        <v>0.23</v>
      </c>
      <c r="D40" s="47">
        <f>+B40*C40</f>
        <v>0</v>
      </c>
    </row>
    <row r="41" spans="2:3" ht="12.75">
      <c r="B41" s="31"/>
      <c r="C41" s="69"/>
    </row>
    <row r="42" spans="1:3" ht="12.75">
      <c r="A42" t="s">
        <v>29</v>
      </c>
      <c r="B42" s="31"/>
      <c r="C42" s="69"/>
    </row>
    <row r="43" spans="1:7" ht="12.75">
      <c r="A43" s="26" t="s">
        <v>40</v>
      </c>
      <c r="B43" s="41"/>
      <c r="C43" s="67">
        <v>2.32</v>
      </c>
      <c r="D43" s="47">
        <f aca="true" t="shared" si="0" ref="D43:D48">+B43*C43</f>
        <v>0</v>
      </c>
      <c r="F43" s="47">
        <f>SUM(D43:D48)</f>
        <v>0</v>
      </c>
      <c r="G43" s="87">
        <f>SUM(B43:B48)</f>
        <v>0</v>
      </c>
    </row>
    <row r="44" spans="1:6" ht="12.75">
      <c r="A44" s="26" t="s">
        <v>41</v>
      </c>
      <c r="B44" s="41"/>
      <c r="C44" s="67">
        <v>2.34</v>
      </c>
      <c r="D44" s="47">
        <f t="shared" si="0"/>
        <v>0</v>
      </c>
      <c r="F44" s="47"/>
    </row>
    <row r="45" spans="1:4" ht="12.75">
      <c r="A45" s="26" t="s">
        <v>27</v>
      </c>
      <c r="B45" s="42"/>
      <c r="C45" s="67">
        <v>1.92</v>
      </c>
      <c r="D45" s="47">
        <f t="shared" si="0"/>
        <v>0</v>
      </c>
    </row>
    <row r="46" spans="1:4" ht="12.75">
      <c r="A46" s="26" t="s">
        <v>42</v>
      </c>
      <c r="B46" s="42"/>
      <c r="C46" s="67">
        <v>1.94</v>
      </c>
      <c r="D46" s="47">
        <f t="shared" si="0"/>
        <v>0</v>
      </c>
    </row>
    <row r="47" spans="1:4" ht="12.75">
      <c r="A47" s="26" t="s">
        <v>26</v>
      </c>
      <c r="B47" s="42"/>
      <c r="C47" s="67">
        <v>0.22</v>
      </c>
      <c r="D47" s="47">
        <f t="shared" si="0"/>
        <v>0</v>
      </c>
    </row>
    <row r="48" spans="1:4" ht="12.75">
      <c r="A48" s="26" t="s">
        <v>179</v>
      </c>
      <c r="B48" s="42"/>
      <c r="C48" s="86">
        <v>0.24</v>
      </c>
      <c r="D48" s="47">
        <f t="shared" si="0"/>
        <v>0</v>
      </c>
    </row>
    <row r="49" spans="2:3" ht="12.75">
      <c r="B49" s="31"/>
      <c r="C49" s="48"/>
    </row>
    <row r="50" spans="2:4" ht="12.75">
      <c r="B50" s="31"/>
      <c r="C50" s="49" t="s">
        <v>43</v>
      </c>
      <c r="D50" s="24">
        <f>SUM(D36:D48)</f>
        <v>0</v>
      </c>
    </row>
    <row r="51" spans="2:3" ht="12.75">
      <c r="B51" s="31"/>
      <c r="C51" s="48"/>
    </row>
    <row r="52" spans="1:3" ht="12.75">
      <c r="A52" t="s">
        <v>32</v>
      </c>
      <c r="B52" s="31"/>
      <c r="C52" s="48"/>
    </row>
    <row r="53" spans="1:4" ht="12.75">
      <c r="A53" s="26" t="s">
        <v>26</v>
      </c>
      <c r="B53" s="41"/>
      <c r="C53" s="68">
        <v>0.155</v>
      </c>
      <c r="D53">
        <f>+B53*C53</f>
        <v>0</v>
      </c>
    </row>
    <row r="54" spans="1:4" ht="12.75">
      <c r="A54" s="26" t="s">
        <v>40</v>
      </c>
      <c r="B54" s="42"/>
      <c r="C54" s="70" t="s">
        <v>85</v>
      </c>
      <c r="D54" s="47"/>
    </row>
    <row r="56" spans="3:4" ht="12.75">
      <c r="C56" s="16" t="s">
        <v>44</v>
      </c>
      <c r="D56" s="24">
        <f>+D53+D54</f>
        <v>0</v>
      </c>
    </row>
    <row r="58" spans="2:4" ht="12.75">
      <c r="B58" t="s">
        <v>45</v>
      </c>
      <c r="D58" s="24">
        <f>+D50+D56</f>
        <v>0</v>
      </c>
    </row>
    <row r="59" spans="2:4" ht="12.75">
      <c r="B59" t="s">
        <v>46</v>
      </c>
      <c r="D59" s="15"/>
    </row>
    <row r="60" spans="2:4" ht="12.75">
      <c r="B60" t="s">
        <v>47</v>
      </c>
      <c r="D60" s="15"/>
    </row>
    <row r="61" spans="2:4" ht="12.75">
      <c r="B61" t="s">
        <v>37</v>
      </c>
      <c r="D61" s="27">
        <f>+D29</f>
        <v>0</v>
      </c>
    </row>
    <row r="63" spans="3:4" ht="12.75">
      <c r="C63" s="18" t="s">
        <v>48</v>
      </c>
      <c r="D63" s="24">
        <f>SUM(D58:D62)</f>
        <v>0</v>
      </c>
    </row>
    <row r="65" spans="1:4" ht="12.75">
      <c r="A65" t="s">
        <v>643</v>
      </c>
      <c r="D65" s="47"/>
    </row>
    <row r="66" spans="1:6" ht="12.75">
      <c r="A66" s="100" t="s">
        <v>784</v>
      </c>
      <c r="B66" s="100"/>
      <c r="C66" s="100"/>
      <c r="D66" s="100"/>
      <c r="E66" s="100"/>
      <c r="F66" s="100"/>
    </row>
    <row r="67" spans="1:6" ht="12.75">
      <c r="A67" s="100" t="s">
        <v>775</v>
      </c>
      <c r="B67" s="100"/>
      <c r="C67" s="100"/>
      <c r="D67" s="100"/>
      <c r="E67" s="100"/>
      <c r="F67" s="100"/>
    </row>
    <row r="68" spans="1:4" ht="12.75">
      <c r="A68" s="100" t="s">
        <v>785</v>
      </c>
      <c r="B68" s="100"/>
      <c r="C68" s="100"/>
      <c r="D68" s="100"/>
    </row>
  </sheetData>
  <mergeCells count="4">
    <mergeCell ref="A1:D1"/>
    <mergeCell ref="A5:D5"/>
    <mergeCell ref="A33:D33"/>
    <mergeCell ref="A3:D3"/>
  </mergeCells>
  <printOptions horizontalCentered="1"/>
  <pageMargins left="0.35" right="0.28" top="0.6" bottom="0.57" header="0.5" footer="0.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Schubel</dc:creator>
  <cp:keywords/>
  <dc:description/>
  <cp:lastModifiedBy>SchubelCA</cp:lastModifiedBy>
  <cp:lastPrinted>2006-10-05T08:48:43Z</cp:lastPrinted>
  <dcterms:created xsi:type="dcterms:W3CDTF">2003-07-24T18:22:02Z</dcterms:created>
  <dcterms:modified xsi:type="dcterms:W3CDTF">2006-10-06T15:14:05Z</dcterms:modified>
  <cp:category/>
  <cp:version/>
  <cp:contentType/>
  <cp:contentStatus/>
</cp:coreProperties>
</file>